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660" windowWidth="28770" windowHeight="6705"/>
  </bookViews>
  <sheets>
    <sheet name="Astero" sheetId="5" r:id="rId1"/>
    <sheet name="mesures 23 thalia" sheetId="6" r:id="rId2"/>
  </sheets>
  <calcPr calcId="145621"/>
</workbook>
</file>

<file path=xl/calcChain.xml><?xml version="1.0" encoding="utf-8"?>
<calcChain xmlns="http://schemas.openxmlformats.org/spreadsheetml/2006/main">
  <c r="R2" i="5" l="1"/>
  <c r="O3" i="5"/>
  <c r="O5" i="5" s="1"/>
  <c r="B8" i="6"/>
  <c r="A6" i="6"/>
  <c r="A5" i="6"/>
  <c r="P2" i="5"/>
  <c r="B2" i="5" s="1"/>
  <c r="B5" i="5"/>
  <c r="E5" i="5" s="1"/>
  <c r="B7" i="5"/>
  <c r="D7" i="5" s="1"/>
  <c r="B10" i="5"/>
  <c r="D10" i="5" s="1"/>
  <c r="B11" i="5"/>
  <c r="E11" i="5"/>
  <c r="B12" i="5"/>
  <c r="B13" i="5"/>
  <c r="B14" i="5"/>
  <c r="E14" i="5"/>
  <c r="B15" i="5"/>
  <c r="E15" i="5" s="1"/>
  <c r="B16" i="5"/>
  <c r="D16" i="5" s="1"/>
  <c r="B17" i="5"/>
  <c r="B18" i="5"/>
  <c r="B19" i="5"/>
  <c r="D19" i="5"/>
  <c r="E19" i="5"/>
  <c r="B20" i="5"/>
  <c r="D20" i="5" s="1"/>
  <c r="B21" i="5"/>
  <c r="B22" i="5"/>
  <c r="B23" i="5"/>
  <c r="D23" i="5"/>
  <c r="E23" i="5"/>
  <c r="B24" i="5"/>
  <c r="D24" i="5" s="1"/>
  <c r="B25" i="5"/>
  <c r="B26" i="5"/>
  <c r="E26" i="5" s="1"/>
  <c r="B27" i="5"/>
  <c r="B28" i="5"/>
  <c r="E28" i="5" s="1"/>
  <c r="B29" i="5"/>
  <c r="B30" i="5"/>
  <c r="E30" i="5" s="1"/>
  <c r="B31" i="5"/>
  <c r="B32" i="5"/>
  <c r="E32" i="5" s="1"/>
  <c r="B33" i="5"/>
  <c r="B34" i="5"/>
  <c r="B35" i="5"/>
  <c r="D35" i="5" s="1"/>
  <c r="B36" i="5"/>
  <c r="D36" i="5" s="1"/>
  <c r="B37" i="5"/>
  <c r="E37" i="5" s="1"/>
  <c r="B38" i="5"/>
  <c r="D38" i="5" s="1"/>
  <c r="B39" i="5"/>
  <c r="D39" i="5" s="1"/>
  <c r="B40" i="5"/>
  <c r="D40" i="5" s="1"/>
  <c r="B41" i="5"/>
  <c r="B42" i="5"/>
  <c r="B43" i="5"/>
  <c r="D43" i="5" s="1"/>
  <c r="B44" i="5"/>
  <c r="D44" i="5" s="1"/>
  <c r="B45" i="5"/>
  <c r="D45" i="5" s="1"/>
  <c r="B46" i="5"/>
  <c r="D46" i="5" s="1"/>
  <c r="B47" i="5"/>
  <c r="D47" i="5" s="1"/>
  <c r="B48" i="5"/>
  <c r="D48" i="5" s="1"/>
  <c r="B49" i="5"/>
  <c r="B50" i="5"/>
  <c r="B51" i="5"/>
  <c r="E51" i="5" s="1"/>
  <c r="B52" i="5"/>
  <c r="D52" i="5" s="1"/>
  <c r="B53" i="5"/>
  <c r="E53" i="5" s="1"/>
  <c r="B54" i="5"/>
  <c r="D54" i="5" s="1"/>
  <c r="B55" i="5"/>
  <c r="E55" i="5" s="1"/>
  <c r="B56" i="5"/>
  <c r="D56" i="5" s="1"/>
  <c r="B57" i="5"/>
  <c r="E57" i="5" s="1"/>
  <c r="B58" i="5"/>
  <c r="D58" i="5" s="1"/>
  <c r="B59" i="5"/>
  <c r="E59" i="5" s="1"/>
  <c r="B60" i="5"/>
  <c r="D60" i="5" s="1"/>
  <c r="B61" i="5"/>
  <c r="E61" i="5" s="1"/>
  <c r="B62" i="5"/>
  <c r="D62" i="5" s="1"/>
  <c r="B63" i="5"/>
  <c r="E63" i="5" s="1"/>
  <c r="B64" i="5"/>
  <c r="D64" i="5" s="1"/>
  <c r="B65" i="5"/>
  <c r="E65" i="5" s="1"/>
  <c r="B66" i="5"/>
  <c r="D66" i="5" s="1"/>
  <c r="B67" i="5"/>
  <c r="E67" i="5" s="1"/>
  <c r="B68" i="5"/>
  <c r="D68" i="5" s="1"/>
  <c r="B69" i="5"/>
  <c r="E69" i="5" s="1"/>
  <c r="B70" i="5"/>
  <c r="D70" i="5" s="1"/>
  <c r="B71" i="5"/>
  <c r="E71" i="5" s="1"/>
  <c r="B72" i="5"/>
  <c r="D72" i="5" s="1"/>
  <c r="B73" i="5"/>
  <c r="E73" i="5" s="1"/>
  <c r="B74" i="5"/>
  <c r="D74" i="5" s="1"/>
  <c r="B75" i="5"/>
  <c r="E75" i="5" s="1"/>
  <c r="B76" i="5"/>
  <c r="D76" i="5" s="1"/>
  <c r="B77" i="5"/>
  <c r="E77" i="5" s="1"/>
  <c r="B78" i="5"/>
  <c r="D78" i="5" s="1"/>
  <c r="B79" i="5"/>
  <c r="E79" i="5" s="1"/>
  <c r="B80" i="5"/>
  <c r="D80" i="5" s="1"/>
  <c r="B81" i="5"/>
  <c r="E81" i="5" s="1"/>
  <c r="B82" i="5"/>
  <c r="D82" i="5" s="1"/>
  <c r="B83" i="5"/>
  <c r="E83" i="5" s="1"/>
  <c r="B84" i="5"/>
  <c r="D84" i="5" s="1"/>
  <c r="B85" i="5"/>
  <c r="E85" i="5" s="1"/>
  <c r="B86" i="5"/>
  <c r="D86" i="5" s="1"/>
  <c r="B87" i="5"/>
  <c r="E87" i="5" s="1"/>
  <c r="B88" i="5"/>
  <c r="D88" i="5" s="1"/>
  <c r="B89" i="5"/>
  <c r="E89" i="5" s="1"/>
  <c r="B90" i="5"/>
  <c r="D90" i="5" s="1"/>
  <c r="B91" i="5"/>
  <c r="E91" i="5" s="1"/>
  <c r="B92" i="5"/>
  <c r="D92" i="5" s="1"/>
  <c r="B93" i="5"/>
  <c r="E93" i="5" s="1"/>
  <c r="B94" i="5"/>
  <c r="E94" i="5" s="1"/>
  <c r="B95" i="5"/>
  <c r="E95" i="5" s="1"/>
  <c r="B96" i="5"/>
  <c r="E96" i="5" s="1"/>
  <c r="B97" i="5"/>
  <c r="B98" i="5"/>
  <c r="E98" i="5" s="1"/>
  <c r="B99" i="5"/>
  <c r="B100" i="5"/>
  <c r="E100" i="5" s="1"/>
  <c r="B101" i="5"/>
  <c r="B102" i="5"/>
  <c r="E102" i="5" s="1"/>
  <c r="B103" i="5"/>
  <c r="B104" i="5"/>
  <c r="E104" i="5" s="1"/>
  <c r="B105" i="5"/>
  <c r="B106" i="5"/>
  <c r="E106" i="5" s="1"/>
  <c r="B107" i="5"/>
  <c r="B108" i="5"/>
  <c r="E108" i="5" s="1"/>
  <c r="B109" i="5"/>
  <c r="B110" i="5"/>
  <c r="E110" i="5" s="1"/>
  <c r="B111" i="5"/>
  <c r="B112" i="5"/>
  <c r="E112" i="5" s="1"/>
  <c r="B113" i="5"/>
  <c r="B114" i="5"/>
  <c r="E114" i="5" s="1"/>
  <c r="B115" i="5"/>
  <c r="B116" i="5"/>
  <c r="E116" i="5" s="1"/>
  <c r="B117" i="5"/>
  <c r="B118" i="5"/>
  <c r="E118" i="5" s="1"/>
  <c r="B119" i="5"/>
  <c r="B120" i="5"/>
  <c r="E120" i="5" s="1"/>
  <c r="B121" i="5"/>
  <c r="B122" i="5"/>
  <c r="E122" i="5" s="1"/>
  <c r="B123" i="5"/>
  <c r="B124" i="5"/>
  <c r="E124" i="5" s="1"/>
  <c r="B125" i="5"/>
  <c r="B126" i="5"/>
  <c r="E126" i="5" s="1"/>
  <c r="B127" i="5"/>
  <c r="B128" i="5"/>
  <c r="E128" i="5" s="1"/>
  <c r="B129" i="5"/>
  <c r="B130" i="5"/>
  <c r="E130" i="5" s="1"/>
  <c r="B131" i="5"/>
  <c r="B132" i="5"/>
  <c r="E132" i="5" s="1"/>
  <c r="B133" i="5"/>
  <c r="B134" i="5"/>
  <c r="E134" i="5" s="1"/>
  <c r="B135" i="5"/>
  <c r="B136" i="5"/>
  <c r="E136" i="5" s="1"/>
  <c r="B137" i="5"/>
  <c r="B138" i="5"/>
  <c r="E138" i="5" s="1"/>
  <c r="B139" i="5"/>
  <c r="B140" i="5"/>
  <c r="E140" i="5" s="1"/>
  <c r="D49" i="5"/>
  <c r="D41" i="5"/>
  <c r="E41" i="5"/>
  <c r="D37" i="5"/>
  <c r="D33" i="5"/>
  <c r="E33" i="5"/>
  <c r="E16" i="5"/>
  <c r="E12" i="5"/>
  <c r="E7" i="5"/>
  <c r="D95" i="5"/>
  <c r="E49" i="5"/>
  <c r="E45" i="5"/>
  <c r="E43" i="5"/>
  <c r="E39" i="5"/>
  <c r="E35" i="5"/>
  <c r="D25" i="5"/>
  <c r="E25" i="5"/>
  <c r="D21" i="5"/>
  <c r="E21" i="5"/>
  <c r="D17" i="5"/>
  <c r="E17" i="5"/>
  <c r="D96" i="5"/>
  <c r="D98" i="5"/>
  <c r="D94" i="5"/>
  <c r="E24" i="5"/>
  <c r="B4" i="5"/>
  <c r="D139" i="5"/>
  <c r="D137" i="5"/>
  <c r="D135" i="5"/>
  <c r="D133" i="5"/>
  <c r="D131" i="5"/>
  <c r="D129" i="5"/>
  <c r="D127" i="5"/>
  <c r="D125" i="5"/>
  <c r="D123" i="5"/>
  <c r="D121" i="5"/>
  <c r="D119" i="5"/>
  <c r="D117" i="5"/>
  <c r="D115" i="5"/>
  <c r="D113" i="5"/>
  <c r="D111" i="5"/>
  <c r="D109" i="5"/>
  <c r="D107" i="5"/>
  <c r="D105" i="5"/>
  <c r="D103" i="5"/>
  <c r="D101" i="5"/>
  <c r="E139" i="5"/>
  <c r="E137" i="5"/>
  <c r="E135" i="5"/>
  <c r="E133" i="5"/>
  <c r="E131" i="5"/>
  <c r="E129" i="5"/>
  <c r="E127" i="5"/>
  <c r="E125" i="5"/>
  <c r="E123" i="5"/>
  <c r="E121" i="5"/>
  <c r="E119" i="5"/>
  <c r="E117" i="5"/>
  <c r="E115" i="5"/>
  <c r="E113" i="5"/>
  <c r="E111" i="5"/>
  <c r="E109" i="5"/>
  <c r="E107" i="5"/>
  <c r="E105" i="5"/>
  <c r="E103" i="5"/>
  <c r="E101" i="5"/>
  <c r="D93" i="5"/>
  <c r="D91" i="5"/>
  <c r="D89" i="5"/>
  <c r="D87" i="5"/>
  <c r="D85" i="5"/>
  <c r="D83" i="5"/>
  <c r="D81" i="5"/>
  <c r="D79" i="5"/>
  <c r="D77" i="5"/>
  <c r="D75" i="5"/>
  <c r="D73" i="5"/>
  <c r="D71" i="5"/>
  <c r="D69" i="5"/>
  <c r="D67" i="5"/>
  <c r="D65" i="5"/>
  <c r="D63" i="5"/>
  <c r="D61" i="5"/>
  <c r="D59" i="5"/>
  <c r="D57" i="5"/>
  <c r="D55" i="5"/>
  <c r="D53" i="5"/>
  <c r="E90" i="5"/>
  <c r="E86" i="5"/>
  <c r="E82" i="5"/>
  <c r="E78" i="5"/>
  <c r="E74" i="5"/>
  <c r="E70" i="5"/>
  <c r="E66" i="5"/>
  <c r="E62" i="5"/>
  <c r="E58" i="5"/>
  <c r="E54" i="5"/>
  <c r="D31" i="5"/>
  <c r="D29" i="5"/>
  <c r="D27" i="5"/>
  <c r="E31" i="5"/>
  <c r="E29" i="5"/>
  <c r="E27" i="5"/>
  <c r="D15" i="5"/>
  <c r="D14" i="5"/>
  <c r="D12" i="5"/>
  <c r="D11" i="5"/>
  <c r="D5" i="5"/>
  <c r="E2" i="5"/>
  <c r="D2" i="5"/>
  <c r="E44" i="5" l="1"/>
  <c r="E10" i="5"/>
  <c r="E52" i="5"/>
  <c r="E38" i="5"/>
  <c r="D26" i="5"/>
  <c r="D28" i="5"/>
  <c r="D30" i="5"/>
  <c r="D32" i="5"/>
  <c r="E56" i="5"/>
  <c r="E60" i="5"/>
  <c r="E64" i="5"/>
  <c r="E68" i="5"/>
  <c r="E72" i="5"/>
  <c r="E76" i="5"/>
  <c r="E80" i="5"/>
  <c r="E84" i="5"/>
  <c r="E88" i="5"/>
  <c r="E92" i="5"/>
  <c r="D100" i="5"/>
  <c r="D102" i="5"/>
  <c r="D104" i="5"/>
  <c r="D106" i="5"/>
  <c r="D108" i="5"/>
  <c r="D110" i="5"/>
  <c r="D112" i="5"/>
  <c r="D114" i="5"/>
  <c r="D116" i="5"/>
  <c r="D118" i="5"/>
  <c r="D120" i="5"/>
  <c r="D122" i="5"/>
  <c r="D124" i="5"/>
  <c r="D126" i="5"/>
  <c r="D128" i="5"/>
  <c r="D130" i="5"/>
  <c r="D132" i="5"/>
  <c r="D134" i="5"/>
  <c r="D136" i="5"/>
  <c r="D138" i="5"/>
  <c r="D140" i="5"/>
  <c r="E20" i="5"/>
  <c r="E47" i="5"/>
  <c r="D51" i="5"/>
  <c r="E46" i="5"/>
  <c r="E36" i="5"/>
  <c r="Q2" i="5"/>
  <c r="C14" i="5" s="1"/>
  <c r="E40" i="5"/>
  <c r="E99" i="5"/>
  <c r="D99" i="5"/>
  <c r="E97" i="5"/>
  <c r="D97" i="5"/>
  <c r="D34" i="5"/>
  <c r="E34" i="5"/>
  <c r="D22" i="5"/>
  <c r="E22" i="5"/>
  <c r="D18" i="5"/>
  <c r="E18" i="5"/>
  <c r="E13" i="5"/>
  <c r="D13" i="5"/>
  <c r="D4" i="5"/>
  <c r="E4" i="5"/>
  <c r="D50" i="5"/>
  <c r="E50" i="5"/>
  <c r="E48" i="5"/>
  <c r="D42" i="5"/>
  <c r="E42" i="5"/>
  <c r="B9" i="5"/>
  <c r="B8" i="5"/>
  <c r="B6" i="5"/>
  <c r="B3" i="5"/>
  <c r="C22" i="5" l="1"/>
  <c r="G22" i="5" s="1"/>
  <c r="C26" i="5"/>
  <c r="F26" i="5" s="1"/>
  <c r="C38" i="5"/>
  <c r="F38" i="5" s="1"/>
  <c r="C3" i="5"/>
  <c r="F3" i="5" s="1"/>
  <c r="C46" i="5"/>
  <c r="F46" i="5" s="1"/>
  <c r="C30" i="5"/>
  <c r="F30" i="5" s="1"/>
  <c r="C17" i="5"/>
  <c r="F17" i="5" s="1"/>
  <c r="C10" i="5"/>
  <c r="F10" i="5" s="1"/>
  <c r="C48" i="5"/>
  <c r="G48" i="5" s="1"/>
  <c r="C40" i="5"/>
  <c r="F40" i="5" s="1"/>
  <c r="C32" i="5"/>
  <c r="F32" i="5" s="1"/>
  <c r="C28" i="5"/>
  <c r="F28" i="5" s="1"/>
  <c r="C18" i="5"/>
  <c r="F18" i="5" s="1"/>
  <c r="C15" i="5"/>
  <c r="F15" i="5" s="1"/>
  <c r="C9" i="5"/>
  <c r="G9" i="5" s="1"/>
  <c r="C6" i="5"/>
  <c r="G6" i="5" s="1"/>
  <c r="C16" i="5"/>
  <c r="C8" i="5"/>
  <c r="C2" i="5"/>
  <c r="C5" i="5"/>
  <c r="C20" i="5"/>
  <c r="C27" i="5"/>
  <c r="C31" i="5"/>
  <c r="C39" i="5"/>
  <c r="C47" i="5"/>
  <c r="C19" i="5"/>
  <c r="C23" i="5"/>
  <c r="C34" i="5"/>
  <c r="C36" i="5"/>
  <c r="C42" i="5"/>
  <c r="C44" i="5"/>
  <c r="C50" i="5"/>
  <c r="C52" i="5"/>
  <c r="C54" i="5"/>
  <c r="C56" i="5"/>
  <c r="C58" i="5"/>
  <c r="C60" i="5"/>
  <c r="C62" i="5"/>
  <c r="C64" i="5"/>
  <c r="C66" i="5"/>
  <c r="C68" i="5"/>
  <c r="C70" i="5"/>
  <c r="C72" i="5"/>
  <c r="C74" i="5"/>
  <c r="C76" i="5"/>
  <c r="C78" i="5"/>
  <c r="C80" i="5"/>
  <c r="C82" i="5"/>
  <c r="C84" i="5"/>
  <c r="C86" i="5"/>
  <c r="C88" i="5"/>
  <c r="C90" i="5"/>
  <c r="C92" i="5"/>
  <c r="C94" i="5"/>
  <c r="C98" i="5"/>
  <c r="C101" i="5"/>
  <c r="C103" i="5"/>
  <c r="C105" i="5"/>
  <c r="C107" i="5"/>
  <c r="C109" i="5"/>
  <c r="C111" i="5"/>
  <c r="C113" i="5"/>
  <c r="C115" i="5"/>
  <c r="C117" i="5"/>
  <c r="C119" i="5"/>
  <c r="C121" i="5"/>
  <c r="C123" i="5"/>
  <c r="C125" i="5"/>
  <c r="C127" i="5"/>
  <c r="C129" i="5"/>
  <c r="C131" i="5"/>
  <c r="C133" i="5"/>
  <c r="C135" i="5"/>
  <c r="C137" i="5"/>
  <c r="C139" i="5"/>
  <c r="C95" i="5"/>
  <c r="C99" i="5"/>
  <c r="C24" i="5"/>
  <c r="C12" i="5"/>
  <c r="C4" i="5"/>
  <c r="C7" i="5"/>
  <c r="C13" i="5"/>
  <c r="C11" i="5"/>
  <c r="C29" i="5"/>
  <c r="C33" i="5"/>
  <c r="C41" i="5"/>
  <c r="C49" i="5"/>
  <c r="C21" i="5"/>
  <c r="C25" i="5"/>
  <c r="C35" i="5"/>
  <c r="C37" i="5"/>
  <c r="C43" i="5"/>
  <c r="C45" i="5"/>
  <c r="C51" i="5"/>
  <c r="C53" i="5"/>
  <c r="C55" i="5"/>
  <c r="C57" i="5"/>
  <c r="C59" i="5"/>
  <c r="C61" i="5"/>
  <c r="C63" i="5"/>
  <c r="C65" i="5"/>
  <c r="C67" i="5"/>
  <c r="C69" i="5"/>
  <c r="C71" i="5"/>
  <c r="C73" i="5"/>
  <c r="C75" i="5"/>
  <c r="C77" i="5"/>
  <c r="C79" i="5"/>
  <c r="C81" i="5"/>
  <c r="C83" i="5"/>
  <c r="C85" i="5"/>
  <c r="C87" i="5"/>
  <c r="C89" i="5"/>
  <c r="C91" i="5"/>
  <c r="C93" i="5"/>
  <c r="C96" i="5"/>
  <c r="C100" i="5"/>
  <c r="C102" i="5"/>
  <c r="C104" i="5"/>
  <c r="C106" i="5"/>
  <c r="C108" i="5"/>
  <c r="C110" i="5"/>
  <c r="C112" i="5"/>
  <c r="C114" i="5"/>
  <c r="C116" i="5"/>
  <c r="C118" i="5"/>
  <c r="C120" i="5"/>
  <c r="C122" i="5"/>
  <c r="C124" i="5"/>
  <c r="C126" i="5"/>
  <c r="C128" i="5"/>
  <c r="C130" i="5"/>
  <c r="C132" i="5"/>
  <c r="C134" i="5"/>
  <c r="C136" i="5"/>
  <c r="C138" i="5"/>
  <c r="C140" i="5"/>
  <c r="C97" i="5"/>
  <c r="G46" i="5"/>
  <c r="F14" i="5"/>
  <c r="G14" i="5"/>
  <c r="F48" i="5"/>
  <c r="G18" i="5"/>
  <c r="E3" i="5"/>
  <c r="D3" i="5"/>
  <c r="E8" i="5"/>
  <c r="D8" i="5"/>
  <c r="E6" i="5"/>
  <c r="D6" i="5"/>
  <c r="E9" i="5"/>
  <c r="D9" i="5"/>
  <c r="F9" i="5" l="1"/>
  <c r="G32" i="5"/>
  <c r="G38" i="5"/>
  <c r="G3" i="5"/>
  <c r="G10" i="5"/>
  <c r="H10" i="5" s="1"/>
  <c r="I10" i="5" s="1"/>
  <c r="J10" i="5" s="1"/>
  <c r="G30" i="5"/>
  <c r="H30" i="5" s="1"/>
  <c r="I30" i="5" s="1"/>
  <c r="J30" i="5" s="1"/>
  <c r="F22" i="5"/>
  <c r="H22" i="5" s="1"/>
  <c r="I22" i="5" s="1"/>
  <c r="J22" i="5" s="1"/>
  <c r="F6" i="5"/>
  <c r="H6" i="5" s="1"/>
  <c r="I6" i="5" s="1"/>
  <c r="J6" i="5" s="1"/>
  <c r="G15" i="5"/>
  <c r="G28" i="5"/>
  <c r="H28" i="5" s="1"/>
  <c r="I28" i="5" s="1"/>
  <c r="J28" i="5" s="1"/>
  <c r="G40" i="5"/>
  <c r="H40" i="5" s="1"/>
  <c r="I40" i="5" s="1"/>
  <c r="J40" i="5" s="1"/>
  <c r="G17" i="5"/>
  <c r="H17" i="5" s="1"/>
  <c r="I17" i="5" s="1"/>
  <c r="J17" i="5" s="1"/>
  <c r="G26" i="5"/>
  <c r="H26" i="5" s="1"/>
  <c r="I26" i="5" s="1"/>
  <c r="J26" i="5" s="1"/>
  <c r="H9" i="5"/>
  <c r="I9" i="5" s="1"/>
  <c r="J9" i="5" s="1"/>
  <c r="H18" i="5"/>
  <c r="I18" i="5" s="1"/>
  <c r="J18" i="5" s="1"/>
  <c r="H15" i="5"/>
  <c r="F140" i="5"/>
  <c r="G140" i="5"/>
  <c r="F136" i="5"/>
  <c r="G136" i="5"/>
  <c r="F132" i="5"/>
  <c r="G132" i="5"/>
  <c r="F128" i="5"/>
  <c r="G128" i="5"/>
  <c r="F124" i="5"/>
  <c r="G124" i="5"/>
  <c r="F120" i="5"/>
  <c r="G120" i="5"/>
  <c r="F116" i="5"/>
  <c r="G116" i="5"/>
  <c r="F112" i="5"/>
  <c r="G112" i="5"/>
  <c r="F108" i="5"/>
  <c r="G108" i="5"/>
  <c r="F104" i="5"/>
  <c r="G104" i="5"/>
  <c r="F100" i="5"/>
  <c r="G100" i="5"/>
  <c r="F93" i="5"/>
  <c r="G93" i="5"/>
  <c r="F89" i="5"/>
  <c r="G89" i="5"/>
  <c r="G85" i="5"/>
  <c r="F85" i="5"/>
  <c r="F81" i="5"/>
  <c r="G81" i="5"/>
  <c r="F77" i="5"/>
  <c r="G77" i="5"/>
  <c r="F73" i="5"/>
  <c r="G73" i="5"/>
  <c r="F69" i="5"/>
  <c r="G69" i="5"/>
  <c r="F65" i="5"/>
  <c r="G65" i="5"/>
  <c r="F61" i="5"/>
  <c r="G61" i="5"/>
  <c r="F57" i="5"/>
  <c r="G57" i="5"/>
  <c r="F53" i="5"/>
  <c r="G53" i="5"/>
  <c r="G45" i="5"/>
  <c r="F45" i="5"/>
  <c r="G37" i="5"/>
  <c r="F37" i="5"/>
  <c r="F25" i="5"/>
  <c r="G25" i="5"/>
  <c r="G49" i="5"/>
  <c r="F49" i="5"/>
  <c r="G33" i="5"/>
  <c r="F33" i="5"/>
  <c r="G11" i="5"/>
  <c r="F11" i="5"/>
  <c r="F7" i="5"/>
  <c r="G7" i="5"/>
  <c r="G12" i="5"/>
  <c r="F12" i="5"/>
  <c r="F99" i="5"/>
  <c r="G99" i="5"/>
  <c r="G139" i="5"/>
  <c r="F139" i="5"/>
  <c r="G135" i="5"/>
  <c r="F135" i="5"/>
  <c r="G131" i="5"/>
  <c r="F131" i="5"/>
  <c r="G127" i="5"/>
  <c r="F127" i="5"/>
  <c r="G123" i="5"/>
  <c r="F123" i="5"/>
  <c r="G119" i="5"/>
  <c r="F119" i="5"/>
  <c r="G115" i="5"/>
  <c r="F115" i="5"/>
  <c r="G111" i="5"/>
  <c r="F111" i="5"/>
  <c r="G107" i="5"/>
  <c r="F107" i="5"/>
  <c r="G103" i="5"/>
  <c r="F103" i="5"/>
  <c r="F98" i="5"/>
  <c r="G98" i="5"/>
  <c r="G92" i="5"/>
  <c r="F92" i="5"/>
  <c r="G88" i="5"/>
  <c r="F88" i="5"/>
  <c r="F84" i="5"/>
  <c r="G84" i="5"/>
  <c r="G80" i="5"/>
  <c r="F80" i="5"/>
  <c r="G76" i="5"/>
  <c r="F76" i="5"/>
  <c r="G72" i="5"/>
  <c r="F72" i="5"/>
  <c r="G68" i="5"/>
  <c r="F68" i="5"/>
  <c r="G64" i="5"/>
  <c r="F64" i="5"/>
  <c r="G60" i="5"/>
  <c r="F60" i="5"/>
  <c r="G56" i="5"/>
  <c r="F56" i="5"/>
  <c r="G52" i="5"/>
  <c r="F52" i="5"/>
  <c r="G44" i="5"/>
  <c r="F44" i="5"/>
  <c r="G36" i="5"/>
  <c r="F36" i="5"/>
  <c r="F23" i="5"/>
  <c r="G23" i="5"/>
  <c r="G47" i="5"/>
  <c r="F47" i="5"/>
  <c r="G31" i="5"/>
  <c r="F31" i="5"/>
  <c r="F20" i="5"/>
  <c r="G20" i="5"/>
  <c r="F2" i="5"/>
  <c r="G2" i="5"/>
  <c r="G16" i="5"/>
  <c r="F16" i="5"/>
  <c r="G97" i="5"/>
  <c r="F97" i="5"/>
  <c r="F138" i="5"/>
  <c r="G138" i="5"/>
  <c r="F134" i="5"/>
  <c r="G134" i="5"/>
  <c r="F130" i="5"/>
  <c r="G130" i="5"/>
  <c r="F126" i="5"/>
  <c r="G126" i="5"/>
  <c r="F122" i="5"/>
  <c r="G122" i="5"/>
  <c r="F118" i="5"/>
  <c r="G118" i="5"/>
  <c r="F114" i="5"/>
  <c r="G114" i="5"/>
  <c r="F110" i="5"/>
  <c r="G110" i="5"/>
  <c r="F106" i="5"/>
  <c r="G106" i="5"/>
  <c r="F102" i="5"/>
  <c r="G102" i="5"/>
  <c r="G96" i="5"/>
  <c r="F96" i="5"/>
  <c r="F91" i="5"/>
  <c r="G91" i="5"/>
  <c r="G87" i="5"/>
  <c r="F87" i="5"/>
  <c r="G83" i="5"/>
  <c r="F83" i="5"/>
  <c r="F79" i="5"/>
  <c r="G79" i="5"/>
  <c r="F75" i="5"/>
  <c r="G75" i="5"/>
  <c r="F71" i="5"/>
  <c r="G71" i="5"/>
  <c r="F67" i="5"/>
  <c r="G67" i="5"/>
  <c r="F63" i="5"/>
  <c r="G63" i="5"/>
  <c r="F59" i="5"/>
  <c r="G59" i="5"/>
  <c r="F55" i="5"/>
  <c r="G55" i="5"/>
  <c r="F51" i="5"/>
  <c r="G51" i="5"/>
  <c r="F43" i="5"/>
  <c r="G43" i="5"/>
  <c r="F35" i="5"/>
  <c r="G35" i="5"/>
  <c r="F21" i="5"/>
  <c r="G21" i="5"/>
  <c r="G41" i="5"/>
  <c r="F41" i="5"/>
  <c r="G29" i="5"/>
  <c r="F29" i="5"/>
  <c r="G13" i="5"/>
  <c r="F13" i="5"/>
  <c r="G4" i="5"/>
  <c r="F4" i="5"/>
  <c r="F24" i="5"/>
  <c r="G24" i="5"/>
  <c r="F95" i="5"/>
  <c r="G95" i="5"/>
  <c r="G137" i="5"/>
  <c r="F137" i="5"/>
  <c r="G133" i="5"/>
  <c r="F133" i="5"/>
  <c r="G129" i="5"/>
  <c r="F129" i="5"/>
  <c r="G125" i="5"/>
  <c r="F125" i="5"/>
  <c r="G121" i="5"/>
  <c r="F121" i="5"/>
  <c r="G117" i="5"/>
  <c r="F117" i="5"/>
  <c r="G113" i="5"/>
  <c r="F113" i="5"/>
  <c r="G109" i="5"/>
  <c r="F109" i="5"/>
  <c r="G105" i="5"/>
  <c r="F105" i="5"/>
  <c r="G101" i="5"/>
  <c r="F101" i="5"/>
  <c r="F94" i="5"/>
  <c r="G94" i="5"/>
  <c r="G90" i="5"/>
  <c r="F90" i="5"/>
  <c r="F86" i="5"/>
  <c r="G86" i="5"/>
  <c r="F82" i="5"/>
  <c r="G82" i="5"/>
  <c r="G78" i="5"/>
  <c r="F78" i="5"/>
  <c r="G74" i="5"/>
  <c r="F74" i="5"/>
  <c r="G70" i="5"/>
  <c r="F70" i="5"/>
  <c r="G66" i="5"/>
  <c r="F66" i="5"/>
  <c r="G62" i="5"/>
  <c r="F62" i="5"/>
  <c r="G58" i="5"/>
  <c r="F58" i="5"/>
  <c r="G54" i="5"/>
  <c r="F54" i="5"/>
  <c r="G50" i="5"/>
  <c r="F50" i="5"/>
  <c r="G42" i="5"/>
  <c r="F42" i="5"/>
  <c r="G34" i="5"/>
  <c r="F34" i="5"/>
  <c r="F19" i="5"/>
  <c r="G19" i="5"/>
  <c r="G39" i="5"/>
  <c r="F39" i="5"/>
  <c r="G27" i="5"/>
  <c r="F27" i="5"/>
  <c r="G5" i="5"/>
  <c r="F5" i="5"/>
  <c r="G8" i="5"/>
  <c r="F8" i="5"/>
  <c r="H32" i="5"/>
  <c r="I32" i="5" s="1"/>
  <c r="J32" i="5" s="1"/>
  <c r="H48" i="5"/>
  <c r="I48" i="5" s="1"/>
  <c r="J48" i="5" s="1"/>
  <c r="H38" i="5"/>
  <c r="H46" i="5"/>
  <c r="I46" i="5" s="1"/>
  <c r="J46" i="5" s="1"/>
  <c r="H3" i="5"/>
  <c r="I3" i="5" s="1"/>
  <c r="J3" i="5" s="1"/>
  <c r="H14" i="5"/>
  <c r="I15" i="5" l="1"/>
  <c r="J15" i="5" s="1"/>
  <c r="L22" i="5"/>
  <c r="M22" i="5" s="1"/>
  <c r="K10" i="5"/>
  <c r="K18" i="5"/>
  <c r="H16" i="5"/>
  <c r="H31" i="5"/>
  <c r="I31" i="5" s="1"/>
  <c r="J31" i="5" s="1"/>
  <c r="K31" i="5" s="1"/>
  <c r="H47" i="5"/>
  <c r="I47" i="5" s="1"/>
  <c r="L47" i="5" s="1"/>
  <c r="M47" i="5" s="1"/>
  <c r="H36" i="5"/>
  <c r="I36" i="5" s="1"/>
  <c r="H52" i="5"/>
  <c r="H56" i="5"/>
  <c r="H60" i="5"/>
  <c r="I60" i="5" s="1"/>
  <c r="L60" i="5" s="1"/>
  <c r="M60" i="5" s="1"/>
  <c r="H64" i="5"/>
  <c r="I64" i="5" s="1"/>
  <c r="J64" i="5" s="1"/>
  <c r="H68" i="5"/>
  <c r="H72" i="5"/>
  <c r="I72" i="5" s="1"/>
  <c r="J72" i="5" s="1"/>
  <c r="H76" i="5"/>
  <c r="I76" i="5" s="1"/>
  <c r="L76" i="5" s="1"/>
  <c r="M76" i="5" s="1"/>
  <c r="H80" i="5"/>
  <c r="I80" i="5" s="1"/>
  <c r="J80" i="5" s="1"/>
  <c r="H88" i="5"/>
  <c r="I88" i="5" s="1"/>
  <c r="L88" i="5" s="1"/>
  <c r="M88" i="5" s="1"/>
  <c r="H92" i="5"/>
  <c r="I92" i="5" s="1"/>
  <c r="J92" i="5" s="1"/>
  <c r="H103" i="5"/>
  <c r="I103" i="5" s="1"/>
  <c r="J103" i="5" s="1"/>
  <c r="H107" i="5"/>
  <c r="I107" i="5" s="1"/>
  <c r="L107" i="5" s="1"/>
  <c r="M107" i="5" s="1"/>
  <c r="H111" i="5"/>
  <c r="I111" i="5" s="1"/>
  <c r="L111" i="5" s="1"/>
  <c r="M111" i="5" s="1"/>
  <c r="H115" i="5"/>
  <c r="I115" i="5" s="1"/>
  <c r="L115" i="5" s="1"/>
  <c r="M115" i="5" s="1"/>
  <c r="H119" i="5"/>
  <c r="I119" i="5" s="1"/>
  <c r="J119" i="5" s="1"/>
  <c r="H123" i="5"/>
  <c r="I123" i="5" s="1"/>
  <c r="L123" i="5" s="1"/>
  <c r="M123" i="5" s="1"/>
  <c r="H127" i="5"/>
  <c r="I127" i="5" s="1"/>
  <c r="J127" i="5" s="1"/>
  <c r="H131" i="5"/>
  <c r="I131" i="5" s="1"/>
  <c r="L131" i="5" s="1"/>
  <c r="M131" i="5" s="1"/>
  <c r="H135" i="5"/>
  <c r="I135" i="5" s="1"/>
  <c r="J135" i="5" s="1"/>
  <c r="H139" i="5"/>
  <c r="I139" i="5" s="1"/>
  <c r="J139" i="5" s="1"/>
  <c r="H11" i="5"/>
  <c r="I11" i="5" s="1"/>
  <c r="L11" i="5" s="1"/>
  <c r="M11" i="5" s="1"/>
  <c r="H33" i="5"/>
  <c r="I33" i="5" s="1"/>
  <c r="J33" i="5" s="1"/>
  <c r="K33" i="5" s="1"/>
  <c r="H49" i="5"/>
  <c r="H37" i="5"/>
  <c r="I37" i="5" s="1"/>
  <c r="J37" i="5" s="1"/>
  <c r="H45" i="5"/>
  <c r="I45" i="5" s="1"/>
  <c r="L45" i="5" s="1"/>
  <c r="M45" i="5" s="1"/>
  <c r="H85" i="5"/>
  <c r="I85" i="5" s="1"/>
  <c r="J85" i="5" s="1"/>
  <c r="L48" i="5"/>
  <c r="M48" i="5" s="1"/>
  <c r="H8" i="5"/>
  <c r="I8" i="5" s="1"/>
  <c r="J8" i="5" s="1"/>
  <c r="H19" i="5"/>
  <c r="H82" i="5"/>
  <c r="H86" i="5"/>
  <c r="I86" i="5" s="1"/>
  <c r="L86" i="5" s="1"/>
  <c r="M86" i="5" s="1"/>
  <c r="H94" i="5"/>
  <c r="H95" i="5"/>
  <c r="I95" i="5" s="1"/>
  <c r="L95" i="5" s="1"/>
  <c r="M95" i="5" s="1"/>
  <c r="H24" i="5"/>
  <c r="I24" i="5" s="1"/>
  <c r="H21" i="5"/>
  <c r="I21" i="5" s="1"/>
  <c r="J21" i="5" s="1"/>
  <c r="H35" i="5"/>
  <c r="I35" i="5" s="1"/>
  <c r="J35" i="5" s="1"/>
  <c r="H43" i="5"/>
  <c r="I43" i="5" s="1"/>
  <c r="L43" i="5" s="1"/>
  <c r="M43" i="5" s="1"/>
  <c r="H51" i="5"/>
  <c r="I51" i="5" s="1"/>
  <c r="L51" i="5" s="1"/>
  <c r="M51" i="5" s="1"/>
  <c r="H55" i="5"/>
  <c r="I55" i="5" s="1"/>
  <c r="J55" i="5" s="1"/>
  <c r="H59" i="5"/>
  <c r="I59" i="5" s="1"/>
  <c r="J59" i="5" s="1"/>
  <c r="H63" i="5"/>
  <c r="I63" i="5" s="1"/>
  <c r="J63" i="5" s="1"/>
  <c r="H67" i="5"/>
  <c r="I67" i="5" s="1"/>
  <c r="L67" i="5" s="1"/>
  <c r="M67" i="5" s="1"/>
  <c r="H71" i="5"/>
  <c r="I71" i="5" s="1"/>
  <c r="J71" i="5" s="1"/>
  <c r="H75" i="5"/>
  <c r="I75" i="5" s="1"/>
  <c r="J75" i="5" s="1"/>
  <c r="H79" i="5"/>
  <c r="I79" i="5" s="1"/>
  <c r="J79" i="5" s="1"/>
  <c r="H91" i="5"/>
  <c r="H102" i="5"/>
  <c r="I102" i="5" s="1"/>
  <c r="J102" i="5" s="1"/>
  <c r="H106" i="5"/>
  <c r="H110" i="5"/>
  <c r="I110" i="5" s="1"/>
  <c r="J110" i="5" s="1"/>
  <c r="H114" i="5"/>
  <c r="I114" i="5" s="1"/>
  <c r="L114" i="5" s="1"/>
  <c r="M114" i="5" s="1"/>
  <c r="H118" i="5"/>
  <c r="I118" i="5" s="1"/>
  <c r="J118" i="5" s="1"/>
  <c r="H122" i="5"/>
  <c r="I122" i="5" s="1"/>
  <c r="L122" i="5" s="1"/>
  <c r="M122" i="5" s="1"/>
  <c r="H126" i="5"/>
  <c r="I126" i="5" s="1"/>
  <c r="J126" i="5" s="1"/>
  <c r="H130" i="5"/>
  <c r="I130" i="5" s="1"/>
  <c r="J130" i="5" s="1"/>
  <c r="H134" i="5"/>
  <c r="I134" i="5" s="1"/>
  <c r="J134" i="5" s="1"/>
  <c r="H138" i="5"/>
  <c r="I138" i="5" s="1"/>
  <c r="H5" i="5"/>
  <c r="I5" i="5" s="1"/>
  <c r="H27" i="5"/>
  <c r="I27" i="5" s="1"/>
  <c r="H39" i="5"/>
  <c r="I39" i="5" s="1"/>
  <c r="I19" i="5"/>
  <c r="H34" i="5"/>
  <c r="I34" i="5" s="1"/>
  <c r="H42" i="5"/>
  <c r="I42" i="5" s="1"/>
  <c r="H50" i="5"/>
  <c r="I50" i="5" s="1"/>
  <c r="J50" i="5" s="1"/>
  <c r="H54" i="5"/>
  <c r="I54" i="5" s="1"/>
  <c r="H58" i="5"/>
  <c r="I58" i="5" s="1"/>
  <c r="H62" i="5"/>
  <c r="I62" i="5" s="1"/>
  <c r="H66" i="5"/>
  <c r="I66" i="5" s="1"/>
  <c r="H70" i="5"/>
  <c r="I70" i="5" s="1"/>
  <c r="H74" i="5"/>
  <c r="I74" i="5" s="1"/>
  <c r="H78" i="5"/>
  <c r="I78" i="5" s="1"/>
  <c r="I82" i="5"/>
  <c r="H90" i="5"/>
  <c r="I90" i="5" s="1"/>
  <c r="I94" i="5"/>
  <c r="H101" i="5"/>
  <c r="I101" i="5" s="1"/>
  <c r="H105" i="5"/>
  <c r="I105" i="5" s="1"/>
  <c r="H109" i="5"/>
  <c r="I109" i="5" s="1"/>
  <c r="H113" i="5"/>
  <c r="H117" i="5"/>
  <c r="I117" i="5" s="1"/>
  <c r="H121" i="5"/>
  <c r="I121" i="5" s="1"/>
  <c r="H125" i="5"/>
  <c r="I125" i="5" s="1"/>
  <c r="H129" i="5"/>
  <c r="I129" i="5" s="1"/>
  <c r="H133" i="5"/>
  <c r="I133" i="5" s="1"/>
  <c r="H137" i="5"/>
  <c r="I137" i="5" s="1"/>
  <c r="H4" i="5"/>
  <c r="I4" i="5" s="1"/>
  <c r="J4" i="5" s="1"/>
  <c r="K4" i="5" s="1"/>
  <c r="H13" i="5"/>
  <c r="I13" i="5" s="1"/>
  <c r="H29" i="5"/>
  <c r="I29" i="5" s="1"/>
  <c r="H41" i="5"/>
  <c r="I41" i="5" s="1"/>
  <c r="H83" i="5"/>
  <c r="I83" i="5" s="1"/>
  <c r="H87" i="5"/>
  <c r="I87" i="5" s="1"/>
  <c r="I91" i="5"/>
  <c r="H96" i="5"/>
  <c r="I96" i="5" s="1"/>
  <c r="I106" i="5"/>
  <c r="H97" i="5"/>
  <c r="I97" i="5" s="1"/>
  <c r="I16" i="5"/>
  <c r="H2" i="5"/>
  <c r="H20" i="5"/>
  <c r="I20" i="5" s="1"/>
  <c r="H23" i="5"/>
  <c r="I23" i="5" s="1"/>
  <c r="H44" i="5"/>
  <c r="I44" i="5" s="1"/>
  <c r="I52" i="5"/>
  <c r="I56" i="5"/>
  <c r="I68" i="5"/>
  <c r="H84" i="5"/>
  <c r="I84" i="5" s="1"/>
  <c r="H98" i="5"/>
  <c r="I98" i="5" s="1"/>
  <c r="H99" i="5"/>
  <c r="H12" i="5"/>
  <c r="I12" i="5" s="1"/>
  <c r="H7" i="5"/>
  <c r="I7" i="5" s="1"/>
  <c r="I49" i="5"/>
  <c r="H25" i="5"/>
  <c r="I25" i="5" s="1"/>
  <c r="H53" i="5"/>
  <c r="I53" i="5" s="1"/>
  <c r="H57" i="5"/>
  <c r="I57" i="5" s="1"/>
  <c r="H61" i="5"/>
  <c r="I61" i="5" s="1"/>
  <c r="H65" i="5"/>
  <c r="I65" i="5" s="1"/>
  <c r="H69" i="5"/>
  <c r="I69" i="5" s="1"/>
  <c r="H73" i="5"/>
  <c r="I73" i="5" s="1"/>
  <c r="H77" i="5"/>
  <c r="I77" i="5" s="1"/>
  <c r="H81" i="5"/>
  <c r="I81" i="5" s="1"/>
  <c r="H89" i="5"/>
  <c r="I89" i="5" s="1"/>
  <c r="H93" i="5"/>
  <c r="I93" i="5" s="1"/>
  <c r="H100" i="5"/>
  <c r="I100" i="5" s="1"/>
  <c r="H104" i="5"/>
  <c r="H108" i="5"/>
  <c r="I108" i="5" s="1"/>
  <c r="H112" i="5"/>
  <c r="I112" i="5" s="1"/>
  <c r="H116" i="5"/>
  <c r="I116" i="5" s="1"/>
  <c r="H120" i="5"/>
  <c r="I120" i="5" s="1"/>
  <c r="H124" i="5"/>
  <c r="I124" i="5" s="1"/>
  <c r="H128" i="5"/>
  <c r="I128" i="5" s="1"/>
  <c r="H132" i="5"/>
  <c r="I132" i="5" s="1"/>
  <c r="H136" i="5"/>
  <c r="I136" i="5" s="1"/>
  <c r="H140" i="5"/>
  <c r="I140" i="5" s="1"/>
  <c r="I113" i="5"/>
  <c r="L21" i="5"/>
  <c r="M21" i="5" s="1"/>
  <c r="J51" i="5"/>
  <c r="K51" i="5" s="1"/>
  <c r="L59" i="5"/>
  <c r="M59" i="5" s="1"/>
  <c r="J67" i="5"/>
  <c r="L75" i="5"/>
  <c r="M75" i="5" s="1"/>
  <c r="J114" i="5"/>
  <c r="L118" i="5"/>
  <c r="M118" i="5" s="1"/>
  <c r="J122" i="5"/>
  <c r="L130" i="5"/>
  <c r="M130" i="5" s="1"/>
  <c r="I2" i="5"/>
  <c r="L31" i="5"/>
  <c r="M31" i="5" s="1"/>
  <c r="L64" i="5"/>
  <c r="M64" i="5" s="1"/>
  <c r="L72" i="5"/>
  <c r="M72" i="5" s="1"/>
  <c r="L80" i="5"/>
  <c r="M80" i="5" s="1"/>
  <c r="L92" i="5"/>
  <c r="M92" i="5" s="1"/>
  <c r="L103" i="5"/>
  <c r="M103" i="5" s="1"/>
  <c r="J107" i="5"/>
  <c r="J115" i="5"/>
  <c r="J123" i="5"/>
  <c r="J131" i="5"/>
  <c r="L139" i="5"/>
  <c r="M139" i="5" s="1"/>
  <c r="I99" i="5"/>
  <c r="L33" i="5"/>
  <c r="M33" i="5" s="1"/>
  <c r="L37" i="5"/>
  <c r="M37" i="5" s="1"/>
  <c r="L85" i="5"/>
  <c r="M85" i="5" s="1"/>
  <c r="I104" i="5"/>
  <c r="I14" i="5"/>
  <c r="J14" i="5" s="1"/>
  <c r="I38" i="5"/>
  <c r="J38" i="5" s="1"/>
  <c r="L4" i="5"/>
  <c r="M4" i="5" s="1"/>
  <c r="L46" i="5"/>
  <c r="M46" i="5" s="1"/>
  <c r="L26" i="5"/>
  <c r="M26" i="5" s="1"/>
  <c r="L17" i="5"/>
  <c r="M17" i="5" s="1"/>
  <c r="L14" i="5"/>
  <c r="M14" i="5" s="1"/>
  <c r="L40" i="5"/>
  <c r="M40" i="5" s="1"/>
  <c r="L32" i="5"/>
  <c r="M32" i="5" s="1"/>
  <c r="L15" i="5"/>
  <c r="M15" i="5" s="1"/>
  <c r="L18" i="5"/>
  <c r="M18" i="5" s="1"/>
  <c r="L30" i="5"/>
  <c r="M30" i="5" s="1"/>
  <c r="L50" i="5"/>
  <c r="M50" i="5" s="1"/>
  <c r="L10" i="5"/>
  <c r="M10" i="5" s="1"/>
  <c r="L28" i="5"/>
  <c r="M28" i="5" s="1"/>
  <c r="L6" i="5"/>
  <c r="M6" i="5" s="1"/>
  <c r="L3" i="5"/>
  <c r="M3" i="5" s="1"/>
  <c r="L9" i="5"/>
  <c r="M9" i="5" s="1"/>
  <c r="L35" i="5" l="1"/>
  <c r="M35" i="5" s="1"/>
  <c r="K38" i="5"/>
  <c r="K131" i="5"/>
  <c r="J11" i="5"/>
  <c r="K11" i="5" s="1"/>
  <c r="L135" i="5"/>
  <c r="M135" i="5" s="1"/>
  <c r="J60" i="5"/>
  <c r="L71" i="5"/>
  <c r="M71" i="5" s="1"/>
  <c r="K60" i="5"/>
  <c r="L8" i="5"/>
  <c r="M8" i="5" s="1"/>
  <c r="K15" i="5"/>
  <c r="L119" i="5"/>
  <c r="M119" i="5" s="1"/>
  <c r="J88" i="5"/>
  <c r="K80" i="5"/>
  <c r="L134" i="5"/>
  <c r="M134" i="5" s="1"/>
  <c r="L102" i="5"/>
  <c r="M102" i="5" s="1"/>
  <c r="L55" i="5"/>
  <c r="M55" i="5" s="1"/>
  <c r="K115" i="5"/>
  <c r="J45" i="5"/>
  <c r="K46" i="5" s="1"/>
  <c r="L127" i="5"/>
  <c r="M127" i="5" s="1"/>
  <c r="J111" i="5"/>
  <c r="K111" i="5" s="1"/>
  <c r="J76" i="5"/>
  <c r="K72" i="5"/>
  <c r="K64" i="5"/>
  <c r="J47" i="5"/>
  <c r="K47" i="5" s="1"/>
  <c r="L126" i="5"/>
  <c r="M126" i="5" s="1"/>
  <c r="L110" i="5"/>
  <c r="M110" i="5" s="1"/>
  <c r="L79" i="5"/>
  <c r="M79" i="5" s="1"/>
  <c r="L63" i="5"/>
  <c r="M63" i="5" s="1"/>
  <c r="J43" i="5"/>
  <c r="J95" i="5"/>
  <c r="J86" i="5"/>
  <c r="K86" i="5" s="1"/>
  <c r="K123" i="5"/>
  <c r="K76" i="5"/>
  <c r="K48" i="5"/>
  <c r="K22" i="5"/>
  <c r="K135" i="5"/>
  <c r="K127" i="5"/>
  <c r="K119" i="5"/>
  <c r="K103" i="5"/>
  <c r="K32" i="5"/>
  <c r="K9" i="5"/>
  <c r="L38" i="5"/>
  <c r="M38" i="5" s="1"/>
  <c r="J34" i="5"/>
  <c r="K34" i="5" s="1"/>
  <c r="L34" i="5"/>
  <c r="M34" i="5" s="1"/>
  <c r="J70" i="5"/>
  <c r="L70" i="5"/>
  <c r="M70" i="5" s="1"/>
  <c r="J104" i="5"/>
  <c r="K104" i="5" s="1"/>
  <c r="L104" i="5"/>
  <c r="M104" i="5" s="1"/>
  <c r="J61" i="5"/>
  <c r="L61" i="5"/>
  <c r="M61" i="5" s="1"/>
  <c r="J98" i="5"/>
  <c r="L98" i="5"/>
  <c r="M98" i="5" s="1"/>
  <c r="J2" i="5"/>
  <c r="K3" i="5" s="1"/>
  <c r="L2" i="5"/>
  <c r="M2" i="5" s="1"/>
  <c r="J13" i="5"/>
  <c r="L13" i="5"/>
  <c r="M13" i="5" s="1"/>
  <c r="J42" i="5"/>
  <c r="L42" i="5"/>
  <c r="M42" i="5" s="1"/>
  <c r="J128" i="5"/>
  <c r="K128" i="5" s="1"/>
  <c r="L128" i="5"/>
  <c r="M128" i="5" s="1"/>
  <c r="L120" i="5"/>
  <c r="M120" i="5" s="1"/>
  <c r="J120" i="5"/>
  <c r="K120" i="5" s="1"/>
  <c r="J112" i="5"/>
  <c r="L112" i="5"/>
  <c r="M112" i="5" s="1"/>
  <c r="L81" i="5"/>
  <c r="M81" i="5" s="1"/>
  <c r="J81" i="5"/>
  <c r="K81" i="5" s="1"/>
  <c r="J73" i="5"/>
  <c r="K73" i="5" s="1"/>
  <c r="L73" i="5"/>
  <c r="M73" i="5" s="1"/>
  <c r="J65" i="5"/>
  <c r="K65" i="5" s="1"/>
  <c r="L65" i="5"/>
  <c r="M65" i="5" s="1"/>
  <c r="J57" i="5"/>
  <c r="L57" i="5"/>
  <c r="M57" i="5" s="1"/>
  <c r="J25" i="5"/>
  <c r="L25" i="5"/>
  <c r="M25" i="5" s="1"/>
  <c r="J7" i="5"/>
  <c r="K7" i="5" s="1"/>
  <c r="L7" i="5"/>
  <c r="M7" i="5" s="1"/>
  <c r="J68" i="5"/>
  <c r="K68" i="5" s="1"/>
  <c r="L68" i="5"/>
  <c r="M68" i="5" s="1"/>
  <c r="L52" i="5"/>
  <c r="M52" i="5" s="1"/>
  <c r="J52" i="5"/>
  <c r="K52" i="5" s="1"/>
  <c r="J23" i="5"/>
  <c r="K23" i="5" s="1"/>
  <c r="L23" i="5"/>
  <c r="M23" i="5" s="1"/>
  <c r="J106" i="5"/>
  <c r="K107" i="5" s="1"/>
  <c r="L106" i="5"/>
  <c r="M106" i="5" s="1"/>
  <c r="J91" i="5"/>
  <c r="L91" i="5"/>
  <c r="M91" i="5" s="1"/>
  <c r="J83" i="5"/>
  <c r="L83" i="5"/>
  <c r="M83" i="5" s="1"/>
  <c r="J29" i="5"/>
  <c r="L29" i="5"/>
  <c r="M29" i="5" s="1"/>
  <c r="J137" i="5"/>
  <c r="L137" i="5"/>
  <c r="M137" i="5" s="1"/>
  <c r="L129" i="5"/>
  <c r="M129" i="5" s="1"/>
  <c r="J129" i="5"/>
  <c r="J121" i="5"/>
  <c r="L121" i="5"/>
  <c r="M121" i="5" s="1"/>
  <c r="J105" i="5"/>
  <c r="K105" i="5" s="1"/>
  <c r="L105" i="5"/>
  <c r="M105" i="5" s="1"/>
  <c r="J94" i="5"/>
  <c r="L94" i="5"/>
  <c r="M94" i="5" s="1"/>
  <c r="J82" i="5"/>
  <c r="L82" i="5"/>
  <c r="M82" i="5" s="1"/>
  <c r="J74" i="5"/>
  <c r="K74" i="5" s="1"/>
  <c r="L74" i="5"/>
  <c r="M74" i="5" s="1"/>
  <c r="J66" i="5"/>
  <c r="K66" i="5" s="1"/>
  <c r="L66" i="5"/>
  <c r="M66" i="5" s="1"/>
  <c r="J58" i="5"/>
  <c r="K58" i="5" s="1"/>
  <c r="L58" i="5"/>
  <c r="M58" i="5" s="1"/>
  <c r="L39" i="5"/>
  <c r="M39" i="5" s="1"/>
  <c r="J39" i="5"/>
  <c r="J5" i="5"/>
  <c r="L5" i="5"/>
  <c r="M5" i="5" s="1"/>
  <c r="J136" i="5"/>
  <c r="K136" i="5" s="1"/>
  <c r="L136" i="5"/>
  <c r="M136" i="5" s="1"/>
  <c r="J93" i="5"/>
  <c r="K93" i="5" s="1"/>
  <c r="L93" i="5"/>
  <c r="M93" i="5" s="1"/>
  <c r="J99" i="5"/>
  <c r="K99" i="5" s="1"/>
  <c r="L99" i="5"/>
  <c r="M99" i="5" s="1"/>
  <c r="J20" i="5"/>
  <c r="L20" i="5"/>
  <c r="M20" i="5" s="1"/>
  <c r="J97" i="5"/>
  <c r="L97" i="5"/>
  <c r="M97" i="5" s="1"/>
  <c r="J113" i="5"/>
  <c r="K113" i="5" s="1"/>
  <c r="L113" i="5"/>
  <c r="M113" i="5" s="1"/>
  <c r="J140" i="5"/>
  <c r="K140" i="5" s="1"/>
  <c r="L140" i="5"/>
  <c r="M140" i="5" s="1"/>
  <c r="J132" i="5"/>
  <c r="K132" i="5" s="1"/>
  <c r="L132" i="5"/>
  <c r="M132" i="5" s="1"/>
  <c r="J124" i="5"/>
  <c r="K124" i="5" s="1"/>
  <c r="L124" i="5"/>
  <c r="M124" i="5" s="1"/>
  <c r="J116" i="5"/>
  <c r="K116" i="5" s="1"/>
  <c r="L116" i="5"/>
  <c r="M116" i="5" s="1"/>
  <c r="J108" i="5"/>
  <c r="K108" i="5" s="1"/>
  <c r="L108" i="5"/>
  <c r="M108" i="5" s="1"/>
  <c r="J100" i="5"/>
  <c r="K100" i="5" s="1"/>
  <c r="L100" i="5"/>
  <c r="M100" i="5" s="1"/>
  <c r="J89" i="5"/>
  <c r="L89" i="5"/>
  <c r="M89" i="5" s="1"/>
  <c r="J77" i="5"/>
  <c r="K77" i="5" s="1"/>
  <c r="L77" i="5"/>
  <c r="M77" i="5" s="1"/>
  <c r="L69" i="5"/>
  <c r="M69" i="5" s="1"/>
  <c r="J69" i="5"/>
  <c r="J53" i="5"/>
  <c r="L53" i="5"/>
  <c r="M53" i="5" s="1"/>
  <c r="J49" i="5"/>
  <c r="K49" i="5" s="1"/>
  <c r="L49" i="5"/>
  <c r="M49" i="5" s="1"/>
  <c r="J12" i="5"/>
  <c r="L12" i="5"/>
  <c r="M12" i="5" s="1"/>
  <c r="L84" i="5"/>
  <c r="M84" i="5" s="1"/>
  <c r="J84" i="5"/>
  <c r="L56" i="5"/>
  <c r="M56" i="5" s="1"/>
  <c r="J56" i="5"/>
  <c r="K56" i="5" s="1"/>
  <c r="L44" i="5"/>
  <c r="M44" i="5" s="1"/>
  <c r="J44" i="5"/>
  <c r="K44" i="5" s="1"/>
  <c r="J36" i="5"/>
  <c r="K36" i="5" s="1"/>
  <c r="L36" i="5"/>
  <c r="M36" i="5" s="1"/>
  <c r="J16" i="5"/>
  <c r="L16" i="5"/>
  <c r="M16" i="5" s="1"/>
  <c r="J138" i="5"/>
  <c r="K138" i="5" s="1"/>
  <c r="L138" i="5"/>
  <c r="M138" i="5" s="1"/>
  <c r="J96" i="5"/>
  <c r="L96" i="5"/>
  <c r="M96" i="5" s="1"/>
  <c r="J87" i="5"/>
  <c r="K87" i="5" s="1"/>
  <c r="L87" i="5"/>
  <c r="M87" i="5" s="1"/>
  <c r="J41" i="5"/>
  <c r="K41" i="5" s="1"/>
  <c r="L41" i="5"/>
  <c r="M41" i="5" s="1"/>
  <c r="J24" i="5"/>
  <c r="K24" i="5" s="1"/>
  <c r="L24" i="5"/>
  <c r="M24" i="5" s="1"/>
  <c r="J133" i="5"/>
  <c r="K133" i="5" s="1"/>
  <c r="L133" i="5"/>
  <c r="M133" i="5" s="1"/>
  <c r="J125" i="5"/>
  <c r="K125" i="5" s="1"/>
  <c r="L125" i="5"/>
  <c r="M125" i="5" s="1"/>
  <c r="J117" i="5"/>
  <c r="K117" i="5" s="1"/>
  <c r="L117" i="5"/>
  <c r="M117" i="5" s="1"/>
  <c r="J109" i="5"/>
  <c r="K109" i="5" s="1"/>
  <c r="L109" i="5"/>
  <c r="M109" i="5" s="1"/>
  <c r="J101" i="5"/>
  <c r="K101" i="5" s="1"/>
  <c r="L101" i="5"/>
  <c r="M101" i="5" s="1"/>
  <c r="J90" i="5"/>
  <c r="K90" i="5" s="1"/>
  <c r="L90" i="5"/>
  <c r="M90" i="5" s="1"/>
  <c r="J78" i="5"/>
  <c r="K78" i="5" s="1"/>
  <c r="L78" i="5"/>
  <c r="M78" i="5" s="1"/>
  <c r="J62" i="5"/>
  <c r="K62" i="5" s="1"/>
  <c r="L62" i="5"/>
  <c r="M62" i="5" s="1"/>
  <c r="J54" i="5"/>
  <c r="K54" i="5" s="1"/>
  <c r="L54" i="5"/>
  <c r="M54" i="5" s="1"/>
  <c r="J19" i="5"/>
  <c r="K19" i="5" s="1"/>
  <c r="L19" i="5"/>
  <c r="M19" i="5" s="1"/>
  <c r="L27" i="5"/>
  <c r="M27" i="5" s="1"/>
  <c r="J27" i="5"/>
  <c r="K12" i="5" l="1"/>
  <c r="K89" i="5"/>
  <c r="K61" i="5"/>
  <c r="K96" i="5"/>
  <c r="K53" i="5"/>
  <c r="K82" i="5"/>
  <c r="K95" i="5"/>
  <c r="K121" i="5"/>
  <c r="K112" i="5"/>
  <c r="K57" i="5"/>
  <c r="K70" i="5"/>
  <c r="K45" i="5"/>
  <c r="K20" i="5"/>
  <c r="K29" i="5"/>
  <c r="K30" i="5"/>
  <c r="K91" i="5"/>
  <c r="K25" i="5"/>
  <c r="K26" i="5"/>
  <c r="K13" i="5"/>
  <c r="K98" i="5"/>
  <c r="K21" i="5"/>
  <c r="K79" i="5"/>
  <c r="K126" i="5"/>
  <c r="K75" i="5"/>
  <c r="K27" i="5"/>
  <c r="K28" i="5"/>
  <c r="K84" i="5"/>
  <c r="K69" i="5"/>
  <c r="K39" i="5"/>
  <c r="K40" i="5"/>
  <c r="K129" i="5"/>
  <c r="K55" i="5"/>
  <c r="K71" i="5"/>
  <c r="K102" i="5"/>
  <c r="K118" i="5"/>
  <c r="K134" i="5"/>
  <c r="K8" i="5"/>
  <c r="K67" i="5"/>
  <c r="K114" i="5"/>
  <c r="K130" i="5"/>
  <c r="K14" i="5"/>
  <c r="K50" i="5"/>
  <c r="K37" i="5"/>
  <c r="K85" i="5"/>
  <c r="K16" i="5"/>
  <c r="K17" i="5"/>
  <c r="K97" i="5"/>
  <c r="K5" i="5"/>
  <c r="K6" i="5"/>
  <c r="K94" i="5"/>
  <c r="K137" i="5"/>
  <c r="K83" i="5"/>
  <c r="K106" i="5"/>
  <c r="K42" i="5"/>
  <c r="K63" i="5"/>
  <c r="K110" i="5"/>
  <c r="K35" i="5"/>
  <c r="K59" i="5"/>
  <c r="K122" i="5"/>
  <c r="K139" i="5"/>
  <c r="K43" i="5"/>
  <c r="K92" i="5"/>
  <c r="K88" i="5"/>
</calcChain>
</file>

<file path=xl/comments1.xml><?xml version="1.0" encoding="utf-8"?>
<comments xmlns="http://schemas.openxmlformats.org/spreadsheetml/2006/main">
  <authors>
    <author>Philippe Boeuf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Philippe Boeuf:</t>
        </r>
        <r>
          <rPr>
            <sz val="8"/>
            <color indexed="81"/>
            <rFont val="Tahoma"/>
            <family val="2"/>
          </rPr>
          <t xml:space="preserve">
Date (en s)</t>
        </r>
      </text>
    </comment>
    <comment ref="B1" authorId="0">
      <text>
        <r>
          <rPr>
            <b/>
            <sz val="8"/>
            <color indexed="81"/>
            <rFont val="Tahoma"/>
            <family val="2"/>
          </rPr>
          <t>Philippe Boeuf:</t>
        </r>
        <r>
          <rPr>
            <sz val="8"/>
            <color indexed="81"/>
            <rFont val="Tahoma"/>
            <family val="2"/>
          </rPr>
          <t xml:space="preserve">
Angle parcouru par la Terre)</t>
        </r>
      </text>
    </comment>
    <comment ref="D1" authorId="0">
      <text>
        <r>
          <rPr>
            <b/>
            <sz val="8"/>
            <color indexed="81"/>
            <rFont val="Tahoma"/>
            <family val="2"/>
          </rPr>
          <t>Philippe Boeuf:</t>
        </r>
        <r>
          <rPr>
            <sz val="8"/>
            <color indexed="81"/>
            <rFont val="Tahoma"/>
            <family val="2"/>
          </rPr>
          <t xml:space="preserve">
position en x de la Terre</t>
        </r>
      </text>
    </comment>
    <comment ref="F1" authorId="0">
      <text>
        <r>
          <rPr>
            <b/>
            <sz val="8"/>
            <color indexed="81"/>
            <rFont val="Tahoma"/>
            <family val="2"/>
          </rPr>
          <t>Philippe Boeuf:</t>
        </r>
        <r>
          <rPr>
            <sz val="8"/>
            <color indexed="81"/>
            <rFont val="Tahoma"/>
            <family val="2"/>
          </rPr>
          <t xml:space="preserve">
Position en x de l'astéroïde</t>
        </r>
      </text>
    </comment>
    <comment ref="H1" authorId="0">
      <text>
        <r>
          <rPr>
            <b/>
            <sz val="8"/>
            <color indexed="81"/>
            <rFont val="Tahoma"/>
            <family val="2"/>
          </rPr>
          <t>Philippe Boeuf:</t>
        </r>
        <r>
          <rPr>
            <sz val="8"/>
            <color indexed="81"/>
            <rFont val="Tahoma"/>
            <family val="2"/>
          </rPr>
          <t xml:space="preserve">
Distance entre les 2 planètes</t>
        </r>
      </text>
    </comment>
    <comment ref="N1" authorId="0">
      <text>
        <r>
          <rPr>
            <b/>
            <sz val="8"/>
            <color indexed="81"/>
            <rFont val="Tahoma"/>
            <family val="2"/>
          </rPr>
          <t>Philippe Boeuf:</t>
        </r>
        <r>
          <rPr>
            <sz val="8"/>
            <color indexed="81"/>
            <rFont val="Tahoma"/>
            <family val="2"/>
          </rPr>
          <t xml:space="preserve">
Distance Terre-Soleil (ua puis m)
</t>
        </r>
      </text>
    </comment>
    <comment ref="O1" authorId="0">
      <text>
        <r>
          <rPr>
            <b/>
            <sz val="8"/>
            <color indexed="81"/>
            <rFont val="Tahoma"/>
            <family val="2"/>
          </rPr>
          <t>Philippe Boeuf:</t>
        </r>
        <r>
          <rPr>
            <sz val="8"/>
            <color indexed="81"/>
            <rFont val="Tahoma"/>
            <family val="2"/>
          </rPr>
          <t xml:space="preserve">
Distance astéroïde-Soleil (ua puis m)</t>
        </r>
      </text>
    </comment>
    <comment ref="P1" authorId="0">
      <text>
        <r>
          <rPr>
            <b/>
            <sz val="8"/>
            <color indexed="81"/>
            <rFont val="Tahoma"/>
            <family val="2"/>
          </rPr>
          <t>Philippe Boeuf:</t>
        </r>
        <r>
          <rPr>
            <sz val="8"/>
            <color indexed="81"/>
            <rFont val="Tahoma"/>
            <family val="2"/>
          </rPr>
          <t xml:space="preserve">
Vitesse angulaire de la Terre (rad/s)</t>
        </r>
      </text>
    </comment>
    <comment ref="Q1" authorId="0">
      <text>
        <r>
          <rPr>
            <b/>
            <sz val="8"/>
            <color indexed="81"/>
            <rFont val="Tahoma"/>
            <family val="2"/>
          </rPr>
          <t>Philippe Boeuf:</t>
        </r>
        <r>
          <rPr>
            <sz val="8"/>
            <color indexed="81"/>
            <rFont val="Tahoma"/>
            <family val="2"/>
          </rPr>
          <t xml:space="preserve">
Vitesse angulaire de l'astéroïde (rad/s)</t>
        </r>
      </text>
    </comment>
    <comment ref="R1" authorId="0">
      <text>
        <r>
          <rPr>
            <b/>
            <sz val="8"/>
            <color indexed="81"/>
            <rFont val="Tahoma"/>
            <family val="2"/>
          </rPr>
          <t>Philippe Boeuf:</t>
        </r>
        <r>
          <rPr>
            <sz val="8"/>
            <color indexed="81"/>
            <rFont val="Tahoma"/>
            <family val="2"/>
          </rPr>
          <t xml:space="preserve">
Constante calculant GxMsol (Système international)</t>
        </r>
      </text>
    </comment>
    <comment ref="O2" authorId="0">
      <text>
        <r>
          <rPr>
            <b/>
            <sz val="8"/>
            <color indexed="81"/>
            <rFont val="Tahoma"/>
            <family val="2"/>
          </rPr>
          <t>Philippe Boeuf:</t>
        </r>
        <r>
          <rPr>
            <sz val="8"/>
            <color indexed="81"/>
            <rFont val="Tahoma"/>
            <family val="2"/>
          </rPr>
          <t xml:space="preserve">
Cellule à modifier</t>
        </r>
      </text>
    </comment>
    <comment ref="O4" authorId="0">
      <text>
        <r>
          <rPr>
            <b/>
            <sz val="8"/>
            <color indexed="81"/>
            <rFont val="Tahoma"/>
            <family val="2"/>
          </rPr>
          <t>Philippe Boeuf:</t>
        </r>
        <r>
          <rPr>
            <sz val="8"/>
            <color indexed="81"/>
            <rFont val="Tahoma"/>
            <family val="2"/>
          </rPr>
          <t xml:space="preserve">
Vitesse orbitale de l'astéroïde (m/s)</t>
        </r>
      </text>
    </comment>
  </commentList>
</comments>
</file>

<file path=xl/sharedStrings.xml><?xml version="1.0" encoding="utf-8"?>
<sst xmlns="http://schemas.openxmlformats.org/spreadsheetml/2006/main" count="25" uniqueCount="25">
  <si>
    <t>t</t>
  </si>
  <si>
    <t>a1</t>
  </si>
  <si>
    <t>a2</t>
  </si>
  <si>
    <t>omeg1</t>
  </si>
  <si>
    <t>omeg2</t>
  </si>
  <si>
    <t>GM</t>
  </si>
  <si>
    <t>a</t>
  </si>
  <si>
    <t>d</t>
  </si>
  <si>
    <t>gamma'</t>
  </si>
  <si>
    <t>elongation°</t>
  </si>
  <si>
    <t>dates</t>
  </si>
  <si>
    <t>j</t>
  </si>
  <si>
    <t>h</t>
  </si>
  <si>
    <t>élongation</t>
  </si>
  <si>
    <t>déplacement total (min)</t>
  </si>
  <si>
    <t>déplacement en 24h</t>
  </si>
  <si>
    <t>x1</t>
  </si>
  <si>
    <t>y2</t>
  </si>
  <si>
    <t>x2</t>
  </si>
  <si>
    <t>y1</t>
  </si>
  <si>
    <t>gamma' (°)</t>
  </si>
  <si>
    <t>Delta gamma' (min/j)</t>
  </si>
  <si>
    <t>delta elong</t>
  </si>
  <si>
    <t>v2 (m/s)</t>
  </si>
  <si>
    <t>r (ua)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</si>
</sst>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1" fontId="0" fillId="0" borderId="0" xfId="0" applyNumberFormat="1"/>
    <xf numFmtId="0" fontId="2" fillId="0" borderId="0" xfId="0" applyFont="1"/>
    <xf numFmtId="0" fontId="0" fillId="0" borderId="0" xfId="0" applyFill="1"/>
    <xf numFmtId="11" fontId="0" fillId="0" borderId="0" xfId="0" applyNumberFormat="1" applyFill="1"/>
    <xf numFmtId="0" fontId="2" fillId="0" borderId="0" xfId="0" applyFont="1" applyFill="1"/>
    <xf numFmtId="0" fontId="0" fillId="2" borderId="0" xfId="0" applyFill="1"/>
    <xf numFmtId="11" fontId="0" fillId="2" borderId="0" xfId="0" applyNumberFormat="1" applyFill="1"/>
    <xf numFmtId="0" fontId="2" fillId="2" borderId="0" xfId="0" applyFont="1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0" xfId="0" applyFont="1"/>
    <xf numFmtId="22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40"/>
  <sheetViews>
    <sheetView tabSelected="1" workbookViewId="0">
      <selection activeCell="L2" sqref="L2"/>
    </sheetView>
  </sheetViews>
  <sheetFormatPr baseColWidth="10" defaultRowHeight="12.75" x14ac:dyDescent="0.2"/>
  <cols>
    <col min="1" max="1" width="7" customWidth="1"/>
    <col min="2" max="4" width="9.140625" customWidth="1"/>
    <col min="5" max="5" width="10.28515625" customWidth="1"/>
    <col min="6" max="9" width="9.140625" customWidth="1"/>
    <col min="10" max="10" width="9.85546875" bestFit="1" customWidth="1"/>
    <col min="11" max="11" width="18.140625" bestFit="1" customWidth="1"/>
    <col min="12" max="12" width="9.7109375" style="2" customWidth="1"/>
    <col min="13" max="13" width="12.5703125" bestFit="1" customWidth="1"/>
    <col min="14" max="17" width="8.85546875" customWidth="1"/>
  </cols>
  <sheetData>
    <row r="1" spans="1:18" x14ac:dyDescent="0.2">
      <c r="A1" t="s">
        <v>0</v>
      </c>
      <c r="B1" t="s">
        <v>1</v>
      </c>
      <c r="C1" t="s">
        <v>2</v>
      </c>
      <c r="D1" s="12" t="s">
        <v>16</v>
      </c>
      <c r="E1" s="12" t="s">
        <v>19</v>
      </c>
      <c r="F1" s="12" t="s">
        <v>18</v>
      </c>
      <c r="G1" s="12" t="s">
        <v>17</v>
      </c>
      <c r="H1" t="s">
        <v>7</v>
      </c>
      <c r="I1" t="s">
        <v>8</v>
      </c>
      <c r="J1" s="12" t="s">
        <v>20</v>
      </c>
      <c r="K1" s="12" t="s">
        <v>21</v>
      </c>
      <c r="L1" s="2" t="s">
        <v>9</v>
      </c>
      <c r="M1" s="12" t="s">
        <v>22</v>
      </c>
      <c r="N1" s="9" t="s">
        <v>6</v>
      </c>
      <c r="O1" s="10" t="s">
        <v>24</v>
      </c>
      <c r="P1" t="s">
        <v>3</v>
      </c>
      <c r="Q1" t="s">
        <v>4</v>
      </c>
      <c r="R1" t="s">
        <v>5</v>
      </c>
    </row>
    <row r="2" spans="1:18" x14ac:dyDescent="0.2">
      <c r="A2">
        <v>0</v>
      </c>
      <c r="B2">
        <f t="shared" ref="B2:B33" si="0">$P$2*A2</f>
        <v>0</v>
      </c>
      <c r="C2">
        <f t="shared" ref="C2:C33" si="1">$Q$2*A2</f>
        <v>0</v>
      </c>
      <c r="D2" s="1">
        <f t="shared" ref="D2:D33" si="2">$N$3*SIN(B2)</f>
        <v>0</v>
      </c>
      <c r="E2" s="1">
        <f t="shared" ref="E2:E33" si="3">$N$3*COS(B2)</f>
        <v>149600000000</v>
      </c>
      <c r="F2">
        <f t="shared" ref="F2:F33" si="4">$O$3*SIN(C2)</f>
        <v>0</v>
      </c>
      <c r="G2">
        <f t="shared" ref="G2:G33" si="5">$O$3*COS(C2)</f>
        <v>374000000000</v>
      </c>
      <c r="H2" s="1">
        <f t="shared" ref="H2:H33" si="6">SQRT((D2-F2)^2+(E2-G2)^2)</f>
        <v>224400000000</v>
      </c>
      <c r="I2" s="1">
        <f t="shared" ref="I2:I33" si="7">ACOS((G2-E2)/H2)</f>
        <v>0</v>
      </c>
      <c r="J2" s="1">
        <f>DEGREES(I2)</f>
        <v>0</v>
      </c>
      <c r="K2" s="1"/>
      <c r="L2" s="2">
        <f t="shared" ref="L2:L33" si="8">DEGREES(PI()-B2-I2)</f>
        <v>180</v>
      </c>
      <c r="M2">
        <f>L2-$O$11</f>
        <v>180</v>
      </c>
      <c r="N2" s="9">
        <v>1</v>
      </c>
      <c r="O2" s="11">
        <v>2.5</v>
      </c>
      <c r="P2">
        <f>2*PI()/(86400*365.25)</f>
        <v>1.991021277657232E-7</v>
      </c>
      <c r="Q2">
        <f>SQRT(R2/(O3^3))</f>
        <v>5.0497573675237698E-8</v>
      </c>
      <c r="R2">
        <f>0.0000000000667*2E+30</f>
        <v>1.334E+20</v>
      </c>
    </row>
    <row r="3" spans="1:18" x14ac:dyDescent="0.2">
      <c r="A3">
        <v>86400</v>
      </c>
      <c r="B3">
        <f t="shared" si="0"/>
        <v>1.7202423838958484E-2</v>
      </c>
      <c r="C3">
        <f t="shared" si="1"/>
        <v>4.3629903655405368E-3</v>
      </c>
      <c r="D3" s="1">
        <f t="shared" si="2"/>
        <v>2573355682.5717716</v>
      </c>
      <c r="E3" s="1">
        <f t="shared" si="3"/>
        <v>149577865476.58371</v>
      </c>
      <c r="F3">
        <f t="shared" si="4"/>
        <v>1631753219.7773013</v>
      </c>
      <c r="G3">
        <f t="shared" si="5"/>
        <v>373996440332.56488</v>
      </c>
      <c r="H3" s="1">
        <f t="shared" si="6"/>
        <v>224420550207.83539</v>
      </c>
      <c r="I3" s="1">
        <f t="shared" si="7"/>
        <v>4.1957174804116981E-3</v>
      </c>
      <c r="J3" s="1">
        <f t="shared" ref="J3:J66" si="9">DEGREES(I3)</f>
        <v>0.24039690365685396</v>
      </c>
      <c r="K3" s="15">
        <f>(J3-J2)*60</f>
        <v>14.423814219411238</v>
      </c>
      <c r="L3" s="2">
        <f t="shared" si="8"/>
        <v>178.7739768129756</v>
      </c>
      <c r="M3">
        <f t="shared" ref="M3:M66" si="10">L3-$O$11</f>
        <v>178.7739768129756</v>
      </c>
      <c r="N3" s="1">
        <v>149600000000</v>
      </c>
      <c r="O3" s="1">
        <f>O2*$N$3</f>
        <v>374000000000</v>
      </c>
    </row>
    <row r="4" spans="1:18" x14ac:dyDescent="0.2">
      <c r="A4">
        <v>172800</v>
      </c>
      <c r="B4">
        <f t="shared" si="0"/>
        <v>3.4404847677916968E-2</v>
      </c>
      <c r="C4">
        <f t="shared" si="1"/>
        <v>8.7259807310810737E-3</v>
      </c>
      <c r="D4" s="1">
        <f t="shared" si="2"/>
        <v>5145949867.7957582</v>
      </c>
      <c r="E4" s="1">
        <f t="shared" si="3"/>
        <v>149511468456.29648</v>
      </c>
      <c r="F4">
        <f t="shared" si="4"/>
        <v>3263475378.0637002</v>
      </c>
      <c r="G4">
        <f t="shared" si="5"/>
        <v>373985761398.02002</v>
      </c>
      <c r="H4" s="1">
        <f t="shared" si="6"/>
        <v>224482186157.14523</v>
      </c>
      <c r="I4" s="1">
        <f t="shared" si="7"/>
        <v>8.3859507342185502E-3</v>
      </c>
      <c r="J4" s="1">
        <f t="shared" si="9"/>
        <v>0.48047958427535686</v>
      </c>
      <c r="K4" s="15">
        <f t="shared" ref="K4:K67" si="11">(J4-J3)*60</f>
        <v>14.404960837110174</v>
      </c>
      <c r="L4" s="2">
        <f t="shared" si="8"/>
        <v>177.54826784898952</v>
      </c>
      <c r="M4">
        <f t="shared" si="10"/>
        <v>177.54826784898952</v>
      </c>
      <c r="O4" s="12" t="s">
        <v>23</v>
      </c>
    </row>
    <row r="5" spans="1:18" x14ac:dyDescent="0.2">
      <c r="A5">
        <v>259200</v>
      </c>
      <c r="B5">
        <f t="shared" si="0"/>
        <v>5.1607271516875455E-2</v>
      </c>
      <c r="C5">
        <f t="shared" si="1"/>
        <v>1.3088971096621611E-2</v>
      </c>
      <c r="D5" s="1">
        <f t="shared" si="2"/>
        <v>7717021283.6634922</v>
      </c>
      <c r="E5" s="1">
        <f t="shared" si="3"/>
        <v>149400828587.08475</v>
      </c>
      <c r="F5">
        <f t="shared" si="4"/>
        <v>4895135413.9595728</v>
      </c>
      <c r="G5">
        <f t="shared" si="5"/>
        <v>373967963399.64606</v>
      </c>
      <c r="H5" s="1">
        <f t="shared" si="6"/>
        <v>224584863866.1669</v>
      </c>
      <c r="I5" s="1">
        <f t="shared" si="7"/>
        <v>1.2565228475558854E-2</v>
      </c>
      <c r="J5" s="1">
        <f t="shared" si="9"/>
        <v>0.71993456026712366</v>
      </c>
      <c r="K5" s="15">
        <f t="shared" si="11"/>
        <v>14.367298559506008</v>
      </c>
      <c r="L5" s="2">
        <f t="shared" si="8"/>
        <v>176.32318658963021</v>
      </c>
      <c r="M5">
        <f t="shared" si="10"/>
        <v>176.32318658963021</v>
      </c>
      <c r="O5">
        <f>SQRT($R$2/$O$3)</f>
        <v>18886.0925545389</v>
      </c>
    </row>
    <row r="6" spans="1:18" x14ac:dyDescent="0.2">
      <c r="A6">
        <v>345600</v>
      </c>
      <c r="B6">
        <f t="shared" si="0"/>
        <v>6.8809695355833936E-2</v>
      </c>
      <c r="C6">
        <f t="shared" si="1"/>
        <v>1.7451961462162147E-2</v>
      </c>
      <c r="D6" s="1">
        <f t="shared" si="2"/>
        <v>10285809108.778456</v>
      </c>
      <c r="E6" s="1">
        <f t="shared" si="3"/>
        <v>149245978609.06595</v>
      </c>
      <c r="F6">
        <f t="shared" si="4"/>
        <v>6526702267.7478304</v>
      </c>
      <c r="G6">
        <f t="shared" si="5"/>
        <v>373943046676.23944</v>
      </c>
      <c r="H6" s="1">
        <f t="shared" si="6"/>
        <v>224728510167.77173</v>
      </c>
      <c r="I6" s="1">
        <f t="shared" si="7"/>
        <v>1.6728105224014023E-2</v>
      </c>
      <c r="J6" s="1">
        <f t="shared" si="9"/>
        <v>0.95844982858674799</v>
      </c>
      <c r="K6" s="15">
        <f t="shared" si="11"/>
        <v>14.31091609917746</v>
      </c>
      <c r="L6" s="2">
        <f t="shared" si="8"/>
        <v>175.099045037943</v>
      </c>
      <c r="M6">
        <f t="shared" si="10"/>
        <v>175.099045037943</v>
      </c>
    </row>
    <row r="7" spans="1:18" x14ac:dyDescent="0.2">
      <c r="A7">
        <v>432000</v>
      </c>
      <c r="B7">
        <f t="shared" si="0"/>
        <v>8.6012119194792416E-2</v>
      </c>
      <c r="C7">
        <f t="shared" si="1"/>
        <v>2.1814951827702687E-2</v>
      </c>
      <c r="D7" s="1">
        <f t="shared" si="2"/>
        <v>12851553197.495375</v>
      </c>
      <c r="E7" s="1">
        <f t="shared" si="3"/>
        <v>149046964344.83978</v>
      </c>
      <c r="F7">
        <f t="shared" si="4"/>
        <v>8158144881.4851742</v>
      </c>
      <c r="G7">
        <f t="shared" si="5"/>
        <v>373911011702.10632</v>
      </c>
      <c r="H7" s="1">
        <f t="shared" si="6"/>
        <v>224913022912.21777</v>
      </c>
      <c r="I7" s="1">
        <f t="shared" si="7"/>
        <v>2.0869174018054215E-2</v>
      </c>
      <c r="J7" s="1">
        <f t="shared" si="9"/>
        <v>1.1957155931585806</v>
      </c>
      <c r="K7" s="15">
        <f t="shared" si="11"/>
        <v>14.235945874309955</v>
      </c>
      <c r="L7" s="2">
        <f t="shared" si="8"/>
        <v>173.87615299000365</v>
      </c>
      <c r="M7">
        <f t="shared" si="10"/>
        <v>173.87615299000365</v>
      </c>
    </row>
    <row r="8" spans="1:18" x14ac:dyDescent="0.2">
      <c r="A8">
        <v>518400</v>
      </c>
      <c r="B8">
        <f t="shared" si="0"/>
        <v>0.10321454303375091</v>
      </c>
      <c r="C8">
        <f t="shared" si="1"/>
        <v>2.6177942193243223E-2</v>
      </c>
      <c r="D8" s="1">
        <f t="shared" si="2"/>
        <v>15413494304.859549</v>
      </c>
      <c r="E8" s="1">
        <f t="shared" si="3"/>
        <v>148803844685.92896</v>
      </c>
      <c r="F8">
        <f t="shared" si="4"/>
        <v>9789432199.5932865</v>
      </c>
      <c r="G8">
        <f t="shared" si="5"/>
        <v>373871859087.05347</v>
      </c>
      <c r="H8" s="1">
        <f t="shared" si="6"/>
        <v>225138271249.08969</v>
      </c>
      <c r="I8" s="1">
        <f t="shared" si="7"/>
        <v>2.4983078903875633E-2</v>
      </c>
      <c r="J8" s="1">
        <f t="shared" si="9"/>
        <v>1.4314249804343966</v>
      </c>
      <c r="K8" s="15">
        <f t="shared" si="11"/>
        <v>14.142563236548963</v>
      </c>
      <c r="L8" s="2">
        <f t="shared" si="8"/>
        <v>172.65481731936026</v>
      </c>
      <c r="M8">
        <f t="shared" si="10"/>
        <v>172.65481731936026</v>
      </c>
    </row>
    <row r="9" spans="1:18" x14ac:dyDescent="0.2">
      <c r="A9">
        <v>604800</v>
      </c>
      <c r="B9">
        <f t="shared" si="0"/>
        <v>0.12041696687270939</v>
      </c>
      <c r="C9">
        <f t="shared" si="1"/>
        <v>3.0540932558783759E-2</v>
      </c>
      <c r="D9" s="1">
        <f t="shared" si="2"/>
        <v>17970874311.279636</v>
      </c>
      <c r="E9" s="1">
        <f t="shared" si="3"/>
        <v>148516691575.35187</v>
      </c>
      <c r="F9">
        <f t="shared" si="4"/>
        <v>11420533169.450012</v>
      </c>
      <c r="G9">
        <f t="shared" si="5"/>
        <v>373825589576.37653</v>
      </c>
      <c r="H9" s="1">
        <f t="shared" si="6"/>
        <v>225404095986.54254</v>
      </c>
      <c r="I9" s="1">
        <f t="shared" si="7"/>
        <v>2.9064527128215056E-2</v>
      </c>
      <c r="J9" s="1">
        <f t="shared" si="9"/>
        <v>1.6652747379902095</v>
      </c>
      <c r="K9" s="15">
        <f t="shared" si="11"/>
        <v>14.030985453348777</v>
      </c>
      <c r="L9" s="2">
        <f t="shared" si="8"/>
        <v>171.43534127843691</v>
      </c>
      <c r="M9">
        <f t="shared" si="10"/>
        <v>171.43534127843691</v>
      </c>
    </row>
    <row r="10" spans="1:18" x14ac:dyDescent="0.2">
      <c r="A10">
        <v>691200</v>
      </c>
      <c r="B10">
        <f t="shared" si="0"/>
        <v>0.13761939071166787</v>
      </c>
      <c r="C10">
        <f t="shared" si="1"/>
        <v>3.4903922924324295E-2</v>
      </c>
      <c r="D10" s="1">
        <f t="shared" si="2"/>
        <v>20522936446.867447</v>
      </c>
      <c r="E10" s="1">
        <f t="shared" si="3"/>
        <v>148185589986.33383</v>
      </c>
      <c r="F10">
        <f t="shared" si="4"/>
        <v>13051416741.980453</v>
      </c>
      <c r="G10">
        <f t="shared" si="5"/>
        <v>373772204050.84589</v>
      </c>
      <c r="H10" s="1">
        <f t="shared" si="6"/>
        <v>225710310025.46521</v>
      </c>
      <c r="I10" s="1">
        <f t="shared" si="7"/>
        <v>3.3108300967553461E-2</v>
      </c>
      <c r="J10" s="1">
        <f t="shared" si="9"/>
        <v>1.8969659122897133</v>
      </c>
      <c r="K10" s="15">
        <f t="shared" si="11"/>
        <v>13.901470457970229</v>
      </c>
      <c r="L10" s="2">
        <f t="shared" si="8"/>
        <v>170.21802382076984</v>
      </c>
      <c r="M10">
        <f t="shared" si="10"/>
        <v>170.21802382076984</v>
      </c>
      <c r="N10" s="12"/>
    </row>
    <row r="11" spans="1:18" x14ac:dyDescent="0.2">
      <c r="A11">
        <v>777600</v>
      </c>
      <c r="B11">
        <f t="shared" si="0"/>
        <v>0.15482181455062635</v>
      </c>
      <c r="C11">
        <f t="shared" si="1"/>
        <v>3.9266913289864834E-2</v>
      </c>
      <c r="D11" s="1">
        <f t="shared" si="2"/>
        <v>23068925515.378334</v>
      </c>
      <c r="E11" s="1">
        <f t="shared" si="3"/>
        <v>147810637897.16196</v>
      </c>
      <c r="F11">
        <f t="shared" si="4"/>
        <v>14682051872.248014</v>
      </c>
      <c r="G11">
        <f t="shared" si="5"/>
        <v>373711703526.68994</v>
      </c>
      <c r="H11" s="1">
        <f t="shared" si="6"/>
        <v>226056698865.70966</v>
      </c>
      <c r="I11" s="1">
        <f t="shared" si="7"/>
        <v>3.7109269129438793E-2</v>
      </c>
      <c r="J11" s="1">
        <f t="shared" si="9"/>
        <v>2.1262045019319573</v>
      </c>
      <c r="K11" s="15">
        <f t="shared" si="11"/>
        <v>13.754315378534638</v>
      </c>
      <c r="L11" s="2">
        <f t="shared" si="8"/>
        <v>169.00315894776006</v>
      </c>
      <c r="M11">
        <f t="shared" si="10"/>
        <v>169.00315894776006</v>
      </c>
    </row>
    <row r="12" spans="1:18" x14ac:dyDescent="0.2">
      <c r="A12">
        <v>864000</v>
      </c>
      <c r="B12">
        <f t="shared" si="0"/>
        <v>0.17202423838958483</v>
      </c>
      <c r="C12">
        <f t="shared" si="1"/>
        <v>4.3629903655405373E-2</v>
      </c>
      <c r="D12" s="1">
        <f t="shared" si="2"/>
        <v>25608088117.685898</v>
      </c>
      <c r="E12" s="1">
        <f t="shared" si="3"/>
        <v>147391946262.1918</v>
      </c>
      <c r="F12">
        <f t="shared" si="4"/>
        <v>16312407520.045359</v>
      </c>
      <c r="G12">
        <f t="shared" si="5"/>
        <v>373644089155.57593</v>
      </c>
      <c r="H12" s="1">
        <f t="shared" si="6"/>
        <v>226443021181.0946</v>
      </c>
      <c r="I12" s="1">
        <f t="shared" si="7"/>
        <v>4.1062397666501882E-2</v>
      </c>
      <c r="J12" s="1">
        <f t="shared" si="9"/>
        <v>2.3527020829783978</v>
      </c>
      <c r="K12" s="15">
        <f t="shared" si="11"/>
        <v>13.589854862786428</v>
      </c>
      <c r="L12" s="2">
        <f t="shared" si="8"/>
        <v>167.79103508334603</v>
      </c>
      <c r="M12">
        <f t="shared" si="10"/>
        <v>167.79103508334603</v>
      </c>
    </row>
    <row r="13" spans="1:18" x14ac:dyDescent="0.2">
      <c r="A13">
        <v>950400</v>
      </c>
      <c r="B13">
        <f t="shared" si="0"/>
        <v>0.18922666222854334</v>
      </c>
      <c r="C13">
        <f t="shared" si="1"/>
        <v>4.7992894020945906E-2</v>
      </c>
      <c r="D13" s="1">
        <f t="shared" si="2"/>
        <v>28139672874.724922</v>
      </c>
      <c r="E13" s="1">
        <f t="shared" si="3"/>
        <v>146929638979.01428</v>
      </c>
      <c r="F13">
        <f t="shared" si="4"/>
        <v>17942452650.485275</v>
      </c>
      <c r="G13">
        <f t="shared" si="5"/>
        <v>373569362224.58752</v>
      </c>
      <c r="H13" s="1">
        <f t="shared" si="6"/>
        <v>226869009459.49332</v>
      </c>
      <c r="I13" s="1">
        <f t="shared" si="7"/>
        <v>4.4962760348645991E-2</v>
      </c>
      <c r="J13" s="1">
        <f t="shared" si="9"/>
        <v>2.5761764032355812</v>
      </c>
      <c r="K13" s="15">
        <f t="shared" si="11"/>
        <v>13.408459215431003</v>
      </c>
      <c r="L13" s="2">
        <f t="shared" si="8"/>
        <v>166.58193447972133</v>
      </c>
      <c r="M13">
        <f t="shared" si="10"/>
        <v>166.58193447972133</v>
      </c>
    </row>
    <row r="14" spans="1:18" x14ac:dyDescent="0.2">
      <c r="A14">
        <v>1036800</v>
      </c>
      <c r="B14">
        <f t="shared" si="0"/>
        <v>0.20642908606750182</v>
      </c>
      <c r="C14">
        <f t="shared" si="1"/>
        <v>5.2355884386486445E-2</v>
      </c>
      <c r="D14" s="1">
        <f t="shared" si="2"/>
        <v>30662930649.836506</v>
      </c>
      <c r="E14" s="1">
        <f t="shared" si="3"/>
        <v>146423852851.79227</v>
      </c>
      <c r="F14">
        <f t="shared" si="4"/>
        <v>19572156234.591473</v>
      </c>
      <c r="G14">
        <f t="shared" si="5"/>
        <v>373487524156.20093</v>
      </c>
      <c r="H14" s="1">
        <f t="shared" si="6"/>
        <v>227334370703.96194</v>
      </c>
      <c r="I14" s="1">
        <f t="shared" si="7"/>
        <v>4.8805548444502467E-2</v>
      </c>
      <c r="J14" s="1">
        <f t="shared" si="9"/>
        <v>2.7963519426912713</v>
      </c>
      <c r="K14" s="15">
        <f t="shared" si="11"/>
        <v>13.210532367341408</v>
      </c>
      <c r="L14" s="2">
        <f t="shared" si="8"/>
        <v>165.37613265689805</v>
      </c>
      <c r="M14">
        <f t="shared" si="10"/>
        <v>165.37613265689805</v>
      </c>
      <c r="O14" s="12"/>
      <c r="P14" s="12"/>
    </row>
    <row r="15" spans="1:18" x14ac:dyDescent="0.2">
      <c r="A15">
        <v>1123200</v>
      </c>
      <c r="B15">
        <f t="shared" si="0"/>
        <v>0.2236315099064603</v>
      </c>
      <c r="C15">
        <f t="shared" si="1"/>
        <v>5.6718874752026985E-2</v>
      </c>
      <c r="D15" s="1">
        <f t="shared" si="2"/>
        <v>33177114770.449684</v>
      </c>
      <c r="E15" s="1">
        <f t="shared" si="3"/>
        <v>145874737550.77817</v>
      </c>
      <c r="F15">
        <f t="shared" si="4"/>
        <v>21201487249.889198</v>
      </c>
      <c r="G15">
        <f t="shared" si="5"/>
        <v>373398576508.2572</v>
      </c>
      <c r="H15" s="1">
        <f t="shared" si="6"/>
        <v>227838787190.54852</v>
      </c>
      <c r="I15" s="1">
        <f t="shared" si="7"/>
        <v>5.2586079869020308E-2</v>
      </c>
      <c r="J15" s="1">
        <f t="shared" si="9"/>
        <v>3.0129604376327244</v>
      </c>
      <c r="K15" s="15">
        <f t="shared" si="11"/>
        <v>12.996509696487184</v>
      </c>
      <c r="L15" s="2">
        <f t="shared" si="8"/>
        <v>164.17389787858903</v>
      </c>
      <c r="M15">
        <f t="shared" si="10"/>
        <v>164.17389787858903</v>
      </c>
    </row>
    <row r="16" spans="1:18" x14ac:dyDescent="0.2">
      <c r="A16">
        <v>1209600</v>
      </c>
      <c r="B16">
        <f t="shared" si="0"/>
        <v>0.24083393374541878</v>
      </c>
      <c r="C16">
        <f t="shared" si="1"/>
        <v>6.1081865117567517E-2</v>
      </c>
      <c r="D16" s="1">
        <f t="shared" si="2"/>
        <v>35681481249.033844</v>
      </c>
      <c r="E16" s="1">
        <f t="shared" si="3"/>
        <v>145282455568.02393</v>
      </c>
      <c r="F16">
        <f t="shared" si="4"/>
        <v>22830414680.9958</v>
      </c>
      <c r="G16">
        <f t="shared" si="5"/>
        <v>373302520973.93311</v>
      </c>
      <c r="H16" s="1">
        <f t="shared" si="6"/>
        <v>228381917278.16641</v>
      </c>
      <c r="I16" s="1">
        <f t="shared" si="7"/>
        <v>5.6299807660372014E-2</v>
      </c>
      <c r="J16" s="1">
        <f t="shared" si="9"/>
        <v>3.2257413663376182</v>
      </c>
      <c r="K16" s="15">
        <f t="shared" si="11"/>
        <v>12.766855722293631</v>
      </c>
      <c r="L16" s="2">
        <f t="shared" si="8"/>
        <v>162.97549066651661</v>
      </c>
      <c r="M16">
        <f t="shared" si="10"/>
        <v>162.97549066651661</v>
      </c>
    </row>
    <row r="17" spans="1:13" x14ac:dyDescent="0.2">
      <c r="A17">
        <v>1296000</v>
      </c>
      <c r="B17">
        <f t="shared" si="0"/>
        <v>0.25803635758437726</v>
      </c>
      <c r="C17">
        <f t="shared" si="1"/>
        <v>6.544485548310805E-2</v>
      </c>
      <c r="D17" s="1">
        <f t="shared" si="2"/>
        <v>38175289003.256569</v>
      </c>
      <c r="E17" s="1">
        <f t="shared" si="3"/>
        <v>144647182169.29715</v>
      </c>
      <c r="F17">
        <f t="shared" si="4"/>
        <v>24458907520.211117</v>
      </c>
      <c r="G17">
        <f t="shared" si="5"/>
        <v>373199359381.70868</v>
      </c>
      <c r="H17" s="1">
        <f t="shared" si="6"/>
        <v>228963396265.69571</v>
      </c>
      <c r="I17" s="1">
        <f t="shared" si="7"/>
        <v>5.9942327755677649E-2</v>
      </c>
      <c r="J17" s="1">
        <f t="shared" si="9"/>
        <v>3.4344423945902212</v>
      </c>
      <c r="K17" s="15">
        <f t="shared" si="11"/>
        <v>12.522061695156177</v>
      </c>
      <c r="L17" s="2">
        <f t="shared" si="8"/>
        <v>161.78116335489642</v>
      </c>
      <c r="M17">
        <f t="shared" si="10"/>
        <v>161.78116335489642</v>
      </c>
    </row>
    <row r="18" spans="1:13" x14ac:dyDescent="0.2">
      <c r="A18">
        <v>1382400</v>
      </c>
      <c r="B18">
        <f t="shared" si="0"/>
        <v>0.27523878142333574</v>
      </c>
      <c r="C18">
        <f t="shared" si="1"/>
        <v>6.9807845848648589E-2</v>
      </c>
      <c r="D18" s="1">
        <f t="shared" si="2"/>
        <v>40657800075.281898</v>
      </c>
      <c r="E18" s="1">
        <f t="shared" si="3"/>
        <v>143969105342.2171</v>
      </c>
      <c r="F18">
        <f t="shared" si="4"/>
        <v>26086934768.107723</v>
      </c>
      <c r="G18">
        <f t="shared" si="5"/>
        <v>373089093695.33234</v>
      </c>
      <c r="H18" s="1">
        <f t="shared" si="6"/>
        <v>229582837291.31729</v>
      </c>
      <c r="I18" s="1">
        <f t="shared" si="7"/>
        <v>6.3509386041515015E-2</v>
      </c>
      <c r="J18" s="1">
        <f t="shared" si="9"/>
        <v>3.6388197796458726</v>
      </c>
      <c r="K18" s="15">
        <f t="shared" si="11"/>
        <v>12.262643103339084</v>
      </c>
      <c r="L18" s="2">
        <f t="shared" si="8"/>
        <v>160.59115968647322</v>
      </c>
      <c r="M18">
        <f t="shared" si="10"/>
        <v>160.59115968647322</v>
      </c>
    </row>
    <row r="19" spans="1:13" x14ac:dyDescent="0.2">
      <c r="A19">
        <v>1468800</v>
      </c>
      <c r="B19">
        <f t="shared" si="0"/>
        <v>0.29244120526229422</v>
      </c>
      <c r="C19">
        <f t="shared" si="1"/>
        <v>7.4170836214189129E-2</v>
      </c>
      <c r="D19" s="1">
        <f t="shared" si="2"/>
        <v>43128279850.143852</v>
      </c>
      <c r="E19" s="1">
        <f t="shared" si="3"/>
        <v>143248425740.62613</v>
      </c>
      <c r="F19">
        <f t="shared" si="4"/>
        <v>27714465434.121029</v>
      </c>
      <c r="G19">
        <f t="shared" si="5"/>
        <v>372971726013.78369</v>
      </c>
      <c r="H19" s="1">
        <f t="shared" si="6"/>
        <v>230239832268.96884</v>
      </c>
      <c r="I19" s="1">
        <f t="shared" si="7"/>
        <v>6.6996884661730149E-2</v>
      </c>
      <c r="J19" s="1">
        <f t="shared" si="9"/>
        <v>3.8386387316418977</v>
      </c>
      <c r="K19" s="15">
        <f t="shared" si="11"/>
        <v>11.98913711976151</v>
      </c>
      <c r="L19" s="2">
        <f t="shared" si="8"/>
        <v>159.40571445110962</v>
      </c>
      <c r="M19">
        <f t="shared" si="10"/>
        <v>159.40571445110962</v>
      </c>
    </row>
    <row r="20" spans="1:13" x14ac:dyDescent="0.2">
      <c r="A20">
        <v>1555200</v>
      </c>
      <c r="B20">
        <f t="shared" si="0"/>
        <v>0.3096436291012527</v>
      </c>
      <c r="C20">
        <f t="shared" si="1"/>
        <v>7.8533826579729668E-2</v>
      </c>
      <c r="D20" s="1">
        <f t="shared" si="2"/>
        <v>45585997273.130844</v>
      </c>
      <c r="E20" s="1">
        <f t="shared" si="3"/>
        <v>142485356625.21292</v>
      </c>
      <c r="F20">
        <f t="shared" si="4"/>
        <v>29341468537.139217</v>
      </c>
      <c r="G20">
        <f t="shared" si="5"/>
        <v>372847258571.23322</v>
      </c>
      <c r="H20" s="1">
        <f t="shared" si="6"/>
        <v>230933952856.74716</v>
      </c>
      <c r="I20" s="1">
        <f t="shared" si="7"/>
        <v>7.0400887571409942E-2</v>
      </c>
      <c r="J20" s="1">
        <f t="shared" si="9"/>
        <v>4.0336737318168021</v>
      </c>
      <c r="K20" s="15">
        <f t="shared" si="11"/>
        <v>11.702100010494263</v>
      </c>
      <c r="L20" s="2">
        <f t="shared" si="8"/>
        <v>158.22505316756718</v>
      </c>
      <c r="M20">
        <f t="shared" si="10"/>
        <v>158.22505316756718</v>
      </c>
    </row>
    <row r="21" spans="1:13" x14ac:dyDescent="0.2">
      <c r="A21">
        <v>1641600</v>
      </c>
      <c r="B21">
        <f t="shared" si="0"/>
        <v>0.32684605294021118</v>
      </c>
      <c r="C21">
        <f t="shared" si="1"/>
        <v>8.2896816945270207E-2</v>
      </c>
      <c r="D21" s="1">
        <f t="shared" si="2"/>
        <v>48030225066.116539</v>
      </c>
      <c r="E21" s="1">
        <f t="shared" si="3"/>
        <v>141680123800.40536</v>
      </c>
      <c r="F21">
        <f t="shared" si="4"/>
        <v>30967913106.092953</v>
      </c>
      <c r="G21">
        <f t="shared" si="5"/>
        <v>372715693737.00037</v>
      </c>
      <c r="H21" s="1">
        <f t="shared" si="6"/>
        <v>231664751452.06802</v>
      </c>
      <c r="I21" s="1">
        <f t="shared" si="7"/>
        <v>7.3717625332190728E-2</v>
      </c>
      <c r="J21" s="1">
        <f t="shared" si="9"/>
        <v>4.2237088072612119</v>
      </c>
      <c r="K21" s="15">
        <f t="shared" si="11"/>
        <v>11.402104526664587</v>
      </c>
      <c r="L21" s="2">
        <f t="shared" si="8"/>
        <v>157.04939180875522</v>
      </c>
      <c r="M21">
        <f t="shared" si="10"/>
        <v>157.04939180875522</v>
      </c>
    </row>
    <row r="22" spans="1:13" x14ac:dyDescent="0.2">
      <c r="A22">
        <v>1728000</v>
      </c>
      <c r="B22">
        <f t="shared" si="0"/>
        <v>0.34404847677916967</v>
      </c>
      <c r="C22">
        <f t="shared" si="1"/>
        <v>8.7259807310810747E-2</v>
      </c>
      <c r="D22" s="1">
        <f t="shared" si="2"/>
        <v>50460239942.773155</v>
      </c>
      <c r="E22" s="1">
        <f t="shared" si="3"/>
        <v>140832965547.55127</v>
      </c>
      <c r="F22">
        <f t="shared" si="4"/>
        <v>32593768180.544994</v>
      </c>
      <c r="G22">
        <f t="shared" si="5"/>
        <v>372577034015.50781</v>
      </c>
      <c r="H22" s="1">
        <f t="shared" si="6"/>
        <v>232431762208.41986</v>
      </c>
      <c r="I22" s="1">
        <f t="shared" si="7"/>
        <v>7.6943499150030847E-2</v>
      </c>
      <c r="J22" s="1">
        <f t="shared" si="9"/>
        <v>4.4085377622652047</v>
      </c>
      <c r="K22" s="15">
        <f t="shared" si="11"/>
        <v>11.089737300239566</v>
      </c>
      <c r="L22" s="2">
        <f t="shared" si="8"/>
        <v>155.87893657038367</v>
      </c>
      <c r="M22">
        <f t="shared" si="10"/>
        <v>155.87893657038367</v>
      </c>
    </row>
    <row r="23" spans="1:13" x14ac:dyDescent="0.2">
      <c r="A23">
        <v>1814400</v>
      </c>
      <c r="B23">
        <f t="shared" si="0"/>
        <v>0.3612509006181282</v>
      </c>
      <c r="C23">
        <f t="shared" si="1"/>
        <v>9.1622797676351272E-2</v>
      </c>
      <c r="D23" s="1">
        <f t="shared" si="2"/>
        <v>52875322822.603516</v>
      </c>
      <c r="E23" s="1">
        <f t="shared" si="3"/>
        <v>139944132554.40707</v>
      </c>
      <c r="F23">
        <f t="shared" si="4"/>
        <v>34219002811.279488</v>
      </c>
      <c r="G23">
        <f t="shared" si="5"/>
        <v>372431282046.23419</v>
      </c>
      <c r="H23" s="1">
        <f t="shared" si="6"/>
        <v>233234502068.62643</v>
      </c>
      <c r="I23" s="1">
        <f t="shared" si="7"/>
        <v>8.0075084162386068E-2</v>
      </c>
      <c r="J23" s="1">
        <f t="shared" si="9"/>
        <v>4.5879643666595822</v>
      </c>
      <c r="K23" s="15">
        <f t="shared" si="11"/>
        <v>10.765596263662651</v>
      </c>
      <c r="L23" s="2">
        <f t="shared" si="8"/>
        <v>154.71388368262174</v>
      </c>
      <c r="M23">
        <f t="shared" si="10"/>
        <v>154.71388368262174</v>
      </c>
    </row>
    <row r="24" spans="1:13" x14ac:dyDescent="0.2">
      <c r="A24">
        <v>1900800</v>
      </c>
      <c r="B24">
        <f t="shared" si="0"/>
        <v>0.37845332445708668</v>
      </c>
      <c r="C24">
        <f t="shared" si="1"/>
        <v>9.5985788041891812E-2</v>
      </c>
      <c r="D24" s="1">
        <f t="shared" si="2"/>
        <v>55274759043.728516</v>
      </c>
      <c r="E24" s="1">
        <f t="shared" si="3"/>
        <v>139013887840.95551</v>
      </c>
      <c r="F24">
        <f t="shared" si="4"/>
        <v>35843586060.891151</v>
      </c>
      <c r="G24">
        <f t="shared" si="5"/>
        <v>372278440603.66364</v>
      </c>
      <c r="H24" s="1">
        <f t="shared" si="6"/>
        <v>234072471809.64102</v>
      </c>
      <c r="I24" s="1">
        <f t="shared" si="7"/>
        <v>8.3109131986981222E-2</v>
      </c>
      <c r="J24" s="1">
        <f t="shared" si="9"/>
        <v>4.7618025018497336</v>
      </c>
      <c r="K24" s="15">
        <f t="shared" si="11"/>
        <v>10.430288111409087</v>
      </c>
      <c r="L24" s="2">
        <f t="shared" si="8"/>
        <v>153.55441926406402</v>
      </c>
      <c r="M24">
        <f t="shared" si="10"/>
        <v>153.55441926406402</v>
      </c>
    </row>
    <row r="25" spans="1:13" x14ac:dyDescent="0.2">
      <c r="A25">
        <v>1987200</v>
      </c>
      <c r="B25">
        <f t="shared" si="0"/>
        <v>0.39565574829604516</v>
      </c>
      <c r="C25">
        <f t="shared" si="1"/>
        <v>0.10034877840743235</v>
      </c>
      <c r="D25" s="1">
        <f t="shared" si="2"/>
        <v>57657838574.367126</v>
      </c>
      <c r="E25" s="1">
        <f t="shared" si="3"/>
        <v>138042506681.57336</v>
      </c>
      <c r="F25">
        <f t="shared" si="4"/>
        <v>37467487004.374146</v>
      </c>
      <c r="G25">
        <f t="shared" si="5"/>
        <v>372118512597.23297</v>
      </c>
      <c r="H25" s="1">
        <f t="shared" si="6"/>
        <v>234945157094.05002</v>
      </c>
      <c r="I25" s="1">
        <f t="shared" si="7"/>
        <v>8.6042572549409613E-2</v>
      </c>
      <c r="J25" s="1">
        <f t="shared" si="9"/>
        <v>4.9298762655293631</v>
      </c>
      <c r="K25" s="15">
        <f t="shared" si="11"/>
        <v>10.084425820777767</v>
      </c>
      <c r="L25" s="2">
        <f t="shared" si="8"/>
        <v>152.40071921701684</v>
      </c>
      <c r="M25">
        <f t="shared" si="10"/>
        <v>152.40071921701684</v>
      </c>
    </row>
    <row r="26" spans="1:13" x14ac:dyDescent="0.2">
      <c r="A26">
        <v>2073600</v>
      </c>
      <c r="B26">
        <f t="shared" si="0"/>
        <v>0.41285817213500364</v>
      </c>
      <c r="C26">
        <f t="shared" si="1"/>
        <v>0.10471176877297289</v>
      </c>
      <c r="D26" s="1">
        <f t="shared" si="2"/>
        <v>60023856222.946144</v>
      </c>
      <c r="E26" s="1">
        <f t="shared" si="3"/>
        <v>137030276523.57375</v>
      </c>
      <c r="F26">
        <f t="shared" si="4"/>
        <v>39090674729.710808</v>
      </c>
      <c r="G26">
        <f t="shared" si="5"/>
        <v>371951501071.27667</v>
      </c>
      <c r="H26" s="1">
        <f t="shared" si="6"/>
        <v>235852029523.64221</v>
      </c>
      <c r="I26" s="1">
        <f t="shared" si="7"/>
        <v>8.8872515211246839E-2</v>
      </c>
      <c r="J26" s="1">
        <f t="shared" si="9"/>
        <v>5.0920200363166535</v>
      </c>
      <c r="K26" s="15">
        <f t="shared" si="11"/>
        <v>9.7286262472374219</v>
      </c>
      <c r="L26" s="2">
        <f t="shared" si="8"/>
        <v>151.252949162862</v>
      </c>
      <c r="M26">
        <f t="shared" si="10"/>
        <v>151.252949162862</v>
      </c>
    </row>
    <row r="27" spans="1:13" x14ac:dyDescent="0.2">
      <c r="A27">
        <v>2160000</v>
      </c>
      <c r="B27">
        <f t="shared" si="0"/>
        <v>0.43006059597396212</v>
      </c>
      <c r="C27">
        <f t="shared" si="1"/>
        <v>0.10907475913851343</v>
      </c>
      <c r="D27" s="1">
        <f t="shared" si="2"/>
        <v>62372111846.777817</v>
      </c>
      <c r="E27" s="1">
        <f t="shared" si="3"/>
        <v>135977496902.14569</v>
      </c>
      <c r="F27">
        <f t="shared" si="4"/>
        <v>40713118338.460014</v>
      </c>
      <c r="G27">
        <f t="shared" si="5"/>
        <v>371777409204.96844</v>
      </c>
      <c r="H27" s="1">
        <f t="shared" si="6"/>
        <v>236792547690.61517</v>
      </c>
      <c r="I27" s="1">
        <f t="shared" si="7"/>
        <v>9.1596249224499937E-2</v>
      </c>
      <c r="J27" s="1">
        <f t="shared" si="9"/>
        <v>5.2480784997922862</v>
      </c>
      <c r="K27" s="15">
        <f t="shared" si="11"/>
        <v>9.3635078085379675</v>
      </c>
      <c r="L27" s="2">
        <f t="shared" si="8"/>
        <v>150.11126441601877</v>
      </c>
      <c r="M27">
        <f t="shared" si="10"/>
        <v>150.11126441601877</v>
      </c>
    </row>
    <row r="28" spans="1:13" s="3" customFormat="1" x14ac:dyDescent="0.2">
      <c r="A28">
        <v>2246400</v>
      </c>
      <c r="B28" s="3">
        <f t="shared" si="0"/>
        <v>0.4472630198129206</v>
      </c>
      <c r="C28" s="3">
        <f t="shared" si="1"/>
        <v>0.11343774950405397</v>
      </c>
      <c r="D28" s="4">
        <f t="shared" si="2"/>
        <v>64701910559.243233</v>
      </c>
      <c r="E28" s="4">
        <f t="shared" si="3"/>
        <v>134884479351.71671</v>
      </c>
      <c r="F28" s="3">
        <f t="shared" si="4"/>
        <v>42334786946.345406</v>
      </c>
      <c r="G28" s="3">
        <f t="shared" si="5"/>
        <v>371596240312.26086</v>
      </c>
      <c r="H28" s="4">
        <f t="shared" si="6"/>
        <v>237766158222.22565</v>
      </c>
      <c r="I28" s="4">
        <f t="shared" si="7"/>
        <v>9.4211243541574508E-2</v>
      </c>
      <c r="J28" s="1">
        <f t="shared" si="9"/>
        <v>5.3979066376113538</v>
      </c>
      <c r="K28" s="15">
        <f t="shared" si="11"/>
        <v>8.9896882691440538</v>
      </c>
      <c r="L28" s="5">
        <f t="shared" si="8"/>
        <v>148.97580999483219</v>
      </c>
      <c r="M28">
        <f t="shared" si="10"/>
        <v>148.97580999483219</v>
      </c>
    </row>
    <row r="29" spans="1:13" x14ac:dyDescent="0.2">
      <c r="A29">
        <v>2332800</v>
      </c>
      <c r="B29">
        <f t="shared" si="0"/>
        <v>0.46446544365187908</v>
      </c>
      <c r="C29">
        <f t="shared" si="1"/>
        <v>0.1178007398695945</v>
      </c>
      <c r="D29" s="1">
        <f t="shared" si="2"/>
        <v>67012562935.420525</v>
      </c>
      <c r="E29" s="1">
        <f t="shared" si="3"/>
        <v>133751547313.76495</v>
      </c>
      <c r="F29">
        <f t="shared" si="4"/>
        <v>43955649683.843277</v>
      </c>
      <c r="G29">
        <f t="shared" si="5"/>
        <v>371407997841.82251</v>
      </c>
      <c r="H29" s="1">
        <f t="shared" si="6"/>
        <v>238772296814.94843</v>
      </c>
      <c r="I29" s="1">
        <f t="shared" si="7"/>
        <v>9.671514601322051E-2</v>
      </c>
      <c r="J29" s="1">
        <f t="shared" si="9"/>
        <v>5.5413696815490452</v>
      </c>
      <c r="K29" s="15">
        <f t="shared" si="11"/>
        <v>8.6077826362614829</v>
      </c>
      <c r="L29" s="2">
        <f t="shared" si="8"/>
        <v>147.84672066752694</v>
      </c>
      <c r="M29">
        <f t="shared" si="10"/>
        <v>147.84672066752694</v>
      </c>
    </row>
    <row r="30" spans="1:13" x14ac:dyDescent="0.2">
      <c r="A30">
        <v>2419200</v>
      </c>
      <c r="B30">
        <f t="shared" si="0"/>
        <v>0.48166786749083756</v>
      </c>
      <c r="C30">
        <f t="shared" si="1"/>
        <v>0.12216373023513503</v>
      </c>
      <c r="D30" s="1">
        <f t="shared" si="2"/>
        <v>69303385216.096756</v>
      </c>
      <c r="E30" s="1">
        <f t="shared" si="3"/>
        <v>132579036041.10756</v>
      </c>
      <c r="F30">
        <f t="shared" si="4"/>
        <v>45575675696.770195</v>
      </c>
      <c r="G30">
        <f t="shared" si="5"/>
        <v>371212685376.97205</v>
      </c>
      <c r="H30" s="1">
        <f t="shared" si="6"/>
        <v>239810389254.48138</v>
      </c>
      <c r="I30" s="1">
        <f t="shared" si="7"/>
        <v>9.9105782009239807E-2</v>
      </c>
      <c r="J30" s="1">
        <f t="shared" si="9"/>
        <v>5.6783430344730048</v>
      </c>
      <c r="K30" s="15">
        <f t="shared" si="11"/>
        <v>8.2184011754375774</v>
      </c>
      <c r="L30" s="2">
        <f t="shared" si="8"/>
        <v>146.7241210312354</v>
      </c>
      <c r="M30">
        <f t="shared" si="10"/>
        <v>146.7241210312354</v>
      </c>
    </row>
    <row r="31" spans="1:13" x14ac:dyDescent="0.2">
      <c r="A31">
        <v>2505600</v>
      </c>
      <c r="B31">
        <f t="shared" si="0"/>
        <v>0.49887029132979605</v>
      </c>
      <c r="C31">
        <f t="shared" si="1"/>
        <v>0.12652672060067557</v>
      </c>
      <c r="D31" s="1">
        <f t="shared" si="2"/>
        <v>71573699510.103302</v>
      </c>
      <c r="E31" s="1">
        <f t="shared" si="3"/>
        <v>131367292498.69405</v>
      </c>
      <c r="F31">
        <f t="shared" si="4"/>
        <v>47194834146.870293</v>
      </c>
      <c r="G31">
        <f t="shared" si="5"/>
        <v>371010306635.61005</v>
      </c>
      <c r="H31" s="1">
        <f t="shared" si="6"/>
        <v>240879852418.22275</v>
      </c>
      <c r="I31" s="1">
        <f t="shared" si="7"/>
        <v>0.10138115249893009</v>
      </c>
      <c r="J31" s="1">
        <f t="shared" si="9"/>
        <v>5.8087121603608738</v>
      </c>
      <c r="K31" s="15">
        <f t="shared" si="11"/>
        <v>7.8221475532721385</v>
      </c>
      <c r="L31" s="2">
        <f t="shared" si="8"/>
        <v>145.60812562198001</v>
      </c>
      <c r="M31">
        <f t="shared" si="10"/>
        <v>145.60812562198001</v>
      </c>
    </row>
    <row r="32" spans="1:13" x14ac:dyDescent="0.2">
      <c r="A32">
        <v>2592000</v>
      </c>
      <c r="B32">
        <f t="shared" si="0"/>
        <v>0.51607271516875453</v>
      </c>
      <c r="C32">
        <f t="shared" si="1"/>
        <v>0.1308897109662161</v>
      </c>
      <c r="D32" s="1">
        <f t="shared" si="2"/>
        <v>73822833994.914703</v>
      </c>
      <c r="E32" s="1">
        <f t="shared" si="3"/>
        <v>130116675260.93365</v>
      </c>
      <c r="F32">
        <f t="shared" si="4"/>
        <v>48813094212.402382</v>
      </c>
      <c r="G32">
        <f t="shared" si="5"/>
        <v>370800865470.14844</v>
      </c>
      <c r="H32" s="1">
        <f t="shared" si="6"/>
        <v>241980095257.1398</v>
      </c>
      <c r="I32" s="1">
        <f t="shared" si="7"/>
        <v>0.10353943162969625</v>
      </c>
      <c r="J32" s="1">
        <f t="shared" si="9"/>
        <v>5.9323724455649387</v>
      </c>
      <c r="K32" s="15">
        <f t="shared" si="11"/>
        <v>7.4196171122438948</v>
      </c>
      <c r="L32" s="2">
        <f t="shared" si="8"/>
        <v>144.49883905340837</v>
      </c>
      <c r="M32">
        <f t="shared" si="10"/>
        <v>144.49883905340837</v>
      </c>
    </row>
    <row r="33" spans="1:13" x14ac:dyDescent="0.2">
      <c r="A33">
        <v>2678400</v>
      </c>
      <c r="B33">
        <f t="shared" si="0"/>
        <v>0.53327513900771306</v>
      </c>
      <c r="C33">
        <f t="shared" si="1"/>
        <v>0.13525270133175665</v>
      </c>
      <c r="D33" s="1">
        <f t="shared" si="2"/>
        <v>76050123115.451843</v>
      </c>
      <c r="E33" s="1">
        <f t="shared" si="3"/>
        <v>128827554405.58754</v>
      </c>
      <c r="F33">
        <f t="shared" si="4"/>
        <v>50430425088.726585</v>
      </c>
      <c r="G33">
        <f t="shared" si="5"/>
        <v>370584365867.43689</v>
      </c>
      <c r="H33" s="1">
        <f t="shared" si="6"/>
        <v>243110519754.24835</v>
      </c>
      <c r="I33" s="1">
        <f t="shared" si="7"/>
        <v>0.10557896384340726</v>
      </c>
      <c r="J33" s="1">
        <f t="shared" si="9"/>
        <v>6.0492290335915531</v>
      </c>
      <c r="K33" s="15">
        <f t="shared" si="11"/>
        <v>7.0113952815968617</v>
      </c>
      <c r="L33" s="2">
        <f t="shared" si="8"/>
        <v>143.39635618201419</v>
      </c>
      <c r="M33">
        <f t="shared" si="10"/>
        <v>143.39635618201419</v>
      </c>
    </row>
    <row r="34" spans="1:13" x14ac:dyDescent="0.2">
      <c r="A34">
        <v>2764800</v>
      </c>
      <c r="B34">
        <f t="shared" ref="B34:B65" si="12">$P$2*A34</f>
        <v>0.55047756284667149</v>
      </c>
      <c r="C34">
        <f t="shared" ref="C34:C65" si="13">$Q$2*A34</f>
        <v>0.13961569169729718</v>
      </c>
      <c r="D34" s="1">
        <f t="shared" ref="D34:D65" si="14">$N$3*SIN(B34)</f>
        <v>78254907781.030243</v>
      </c>
      <c r="E34" s="1">
        <f t="shared" ref="E34:E65" si="15">$N$3*COS(B34)</f>
        <v>127500311404.25677</v>
      </c>
      <c r="F34">
        <f t="shared" ref="F34:F65" si="16">$O$3*SIN(C34)</f>
        <v>52046795988.890724</v>
      </c>
      <c r="G34">
        <f t="shared" ref="G34:G65" si="17">$O$3*COS(C34)</f>
        <v>370360811948.68713</v>
      </c>
      <c r="H34" s="1">
        <f t="shared" ref="H34:H65" si="18">SQRT((D34-F34)^2+(E34-G34)^2)</f>
        <v>244270521857.22397</v>
      </c>
      <c r="I34" s="1">
        <f t="shared" ref="I34:I65" si="19">ACOS((G34-E34)/H34)</f>
        <v>0.10749826057066203</v>
      </c>
      <c r="J34" s="1">
        <f t="shared" si="9"/>
        <v>6.1591966356965226</v>
      </c>
      <c r="K34" s="15">
        <f t="shared" si="11"/>
        <v>6.5980561262981752</v>
      </c>
      <c r="L34" s="2">
        <f t="shared" ref="L34:L65" si="20">DEGREES(PI()-B34-I34)</f>
        <v>142.30076229654168</v>
      </c>
      <c r="M34">
        <f t="shared" si="10"/>
        <v>142.30076229654168</v>
      </c>
    </row>
    <row r="35" spans="1:13" x14ac:dyDescent="0.2">
      <c r="A35">
        <v>2851200</v>
      </c>
      <c r="B35">
        <f t="shared" si="12"/>
        <v>0.56767998668563002</v>
      </c>
      <c r="C35">
        <f t="shared" si="13"/>
        <v>0.14397868206283773</v>
      </c>
      <c r="D35" s="1">
        <f t="shared" si="14"/>
        <v>80436535560.395874</v>
      </c>
      <c r="E35" s="1">
        <f t="shared" si="15"/>
        <v>126135339009.49872</v>
      </c>
      <c r="F35">
        <f t="shared" si="16"/>
        <v>53662176144.216454</v>
      </c>
      <c r="G35">
        <f t="shared" si="17"/>
        <v>370130207969.39435</v>
      </c>
      <c r="H35" s="1">
        <f t="shared" si="18"/>
        <v>245459492382.96609</v>
      </c>
      <c r="I35" s="1">
        <f t="shared" si="19"/>
        <v>0.10929599654343192</v>
      </c>
      <c r="J35" s="1">
        <f t="shared" si="9"/>
        <v>6.2621993196150827</v>
      </c>
      <c r="K35" s="15">
        <f t="shared" si="11"/>
        <v>6.1801610351136027</v>
      </c>
      <c r="L35" s="2">
        <f t="shared" si="20"/>
        <v>141.21213332925552</v>
      </c>
      <c r="M35">
        <f t="shared" si="10"/>
        <v>141.21213332925552</v>
      </c>
    </row>
    <row r="36" spans="1:13" x14ac:dyDescent="0.2">
      <c r="A36">
        <v>2937600</v>
      </c>
      <c r="B36">
        <f t="shared" si="12"/>
        <v>0.58488241052458845</v>
      </c>
      <c r="C36">
        <f t="shared" si="13"/>
        <v>0.14834167242837826</v>
      </c>
      <c r="D36" s="1">
        <f t="shared" si="14"/>
        <v>82594360874.789749</v>
      </c>
      <c r="E36" s="1">
        <f t="shared" si="15"/>
        <v>124733041138.60529</v>
      </c>
      <c r="F36">
        <f t="shared" si="16"/>
        <v>55276534804.88485</v>
      </c>
      <c r="G36">
        <f t="shared" si="17"/>
        <v>369892558319.25623</v>
      </c>
      <c r="H36" s="1">
        <f t="shared" si="18"/>
        <v>246676817892.22809</v>
      </c>
      <c r="I36" s="1">
        <f t="shared" si="19"/>
        <v>0.11097100576630758</v>
      </c>
      <c r="J36" s="1">
        <f t="shared" si="9"/>
        <v>6.3581702787313468</v>
      </c>
      <c r="K36" s="15">
        <f t="shared" si="11"/>
        <v>5.7582575469758446</v>
      </c>
      <c r="L36" s="2">
        <f t="shared" si="20"/>
        <v>140.13053608677174</v>
      </c>
      <c r="M36">
        <f t="shared" si="10"/>
        <v>140.13053608677174</v>
      </c>
    </row>
    <row r="37" spans="1:13" x14ac:dyDescent="0.2">
      <c r="A37">
        <v>3024000</v>
      </c>
      <c r="B37">
        <f t="shared" si="12"/>
        <v>0.60208483436354698</v>
      </c>
      <c r="C37">
        <f t="shared" si="13"/>
        <v>0.15270466279391881</v>
      </c>
      <c r="D37" s="1">
        <f t="shared" si="14"/>
        <v>84727745188.985306</v>
      </c>
      <c r="E37" s="1">
        <f t="shared" si="15"/>
        <v>123293832754.07729</v>
      </c>
      <c r="F37">
        <f t="shared" si="16"/>
        <v>56889841240.521851</v>
      </c>
      <c r="G37">
        <f t="shared" si="17"/>
        <v>369647867522.08948</v>
      </c>
      <c r="H37" s="1">
        <f t="shared" si="18"/>
        <v>247921881532.71756</v>
      </c>
      <c r="I37" s="1">
        <f t="shared" si="19"/>
        <v>0.11252227718614671</v>
      </c>
      <c r="J37" s="1">
        <f t="shared" si="9"/>
        <v>6.4470515839673954</v>
      </c>
      <c r="K37" s="15">
        <f t="shared" si="11"/>
        <v>5.3328783141629188</v>
      </c>
      <c r="L37" s="2">
        <f t="shared" si="20"/>
        <v>139.05602849816813</v>
      </c>
      <c r="M37">
        <f t="shared" si="10"/>
        <v>139.05602849816813</v>
      </c>
    </row>
    <row r="38" spans="1:13" x14ac:dyDescent="0.2">
      <c r="A38">
        <v>3110400</v>
      </c>
      <c r="B38">
        <f t="shared" si="12"/>
        <v>0.61928725820250541</v>
      </c>
      <c r="C38">
        <f t="shared" si="13"/>
        <v>0.15706765315945934</v>
      </c>
      <c r="D38" s="1">
        <f t="shared" si="14"/>
        <v>86836057200.241058</v>
      </c>
      <c r="E38" s="1">
        <f t="shared" si="15"/>
        <v>121818139740.83032</v>
      </c>
      <c r="F38">
        <f t="shared" si="16"/>
        <v>58502064740.783157</v>
      </c>
      <c r="G38">
        <f t="shared" si="17"/>
        <v>369396140235.74365</v>
      </c>
      <c r="H38" s="1">
        <f t="shared" si="18"/>
        <v>249194063849.34598</v>
      </c>
      <c r="I38" s="1">
        <f t="shared" si="19"/>
        <v>0.11394895009909223</v>
      </c>
      <c r="J38" s="1">
        <f t="shared" si="9"/>
        <v>6.5287939206248087</v>
      </c>
      <c r="K38" s="15">
        <f t="shared" si="11"/>
        <v>4.9045401994447957</v>
      </c>
      <c r="L38" s="2">
        <f t="shared" si="20"/>
        <v>137.98865987814315</v>
      </c>
      <c r="M38">
        <f t="shared" si="10"/>
        <v>137.98865987814315</v>
      </c>
    </row>
    <row r="39" spans="1:13" x14ac:dyDescent="0.2">
      <c r="A39">
        <v>3196800</v>
      </c>
      <c r="B39">
        <f t="shared" si="12"/>
        <v>0.63648968204146394</v>
      </c>
      <c r="C39">
        <f t="shared" si="13"/>
        <v>0.16143064352499986</v>
      </c>
      <c r="D39" s="1">
        <f t="shared" si="14"/>
        <v>88918673025.11348</v>
      </c>
      <c r="E39" s="1">
        <f t="shared" si="15"/>
        <v>120306398780.16862</v>
      </c>
      <c r="F39">
        <f t="shared" si="16"/>
        <v>60113174615.938866</v>
      </c>
      <c r="G39">
        <f t="shared" si="17"/>
        <v>369137381252.01251</v>
      </c>
      <c r="H39" s="1">
        <f t="shared" si="18"/>
        <v>250492743560.5751</v>
      </c>
      <c r="I39" s="1">
        <f t="shared" si="19"/>
        <v>0.11525030933281011</v>
      </c>
      <c r="J39" s="1">
        <f t="shared" si="9"/>
        <v>6.6033563123472216</v>
      </c>
      <c r="K39" s="15">
        <f t="shared" si="11"/>
        <v>4.4737435033447781</v>
      </c>
      <c r="L39" s="2">
        <f t="shared" si="20"/>
        <v>136.92847120305319</v>
      </c>
      <c r="M39">
        <f t="shared" si="10"/>
        <v>136.92847120305319</v>
      </c>
    </row>
    <row r="40" spans="1:13" x14ac:dyDescent="0.2">
      <c r="A40">
        <v>3283200</v>
      </c>
      <c r="B40">
        <f t="shared" si="12"/>
        <v>0.65369210588042237</v>
      </c>
      <c r="C40">
        <f t="shared" si="13"/>
        <v>0.16579363389054041</v>
      </c>
      <c r="D40" s="1">
        <f t="shared" si="14"/>
        <v>90974976384.073853</v>
      </c>
      <c r="E40" s="1">
        <f t="shared" si="15"/>
        <v>118759057220.56404</v>
      </c>
      <c r="F40">
        <f t="shared" si="16"/>
        <v>61723140197.457664</v>
      </c>
      <c r="G40">
        <f t="shared" si="17"/>
        <v>368871595496.54266</v>
      </c>
      <c r="H40" s="1">
        <f t="shared" si="18"/>
        <v>251817298300.06021</v>
      </c>
      <c r="I40" s="1">
        <f t="shared" si="19"/>
        <v>0.11642578024053307</v>
      </c>
      <c r="J40" s="1">
        <f t="shared" si="9"/>
        <v>6.6707058343001595</v>
      </c>
      <c r="K40" s="15">
        <f t="shared" si="11"/>
        <v>4.0409713171762718</v>
      </c>
      <c r="L40" s="2">
        <f t="shared" si="20"/>
        <v>135.87549539773272</v>
      </c>
      <c r="M40">
        <f t="shared" si="10"/>
        <v>135.87549539773272</v>
      </c>
    </row>
    <row r="41" spans="1:13" x14ac:dyDescent="0.2">
      <c r="A41">
        <v>3369600</v>
      </c>
      <c r="B41">
        <f t="shared" si="12"/>
        <v>0.67089452971938091</v>
      </c>
      <c r="C41">
        <f t="shared" si="13"/>
        <v>0.17015662425608094</v>
      </c>
      <c r="D41" s="1">
        <f t="shared" si="14"/>
        <v>93004358783.875565</v>
      </c>
      <c r="E41" s="1">
        <f t="shared" si="15"/>
        <v>117176572945.2784</v>
      </c>
      <c r="F41">
        <f t="shared" si="16"/>
        <v>63331930838.590591</v>
      </c>
      <c r="G41">
        <f t="shared" si="17"/>
        <v>368598788028.73999</v>
      </c>
      <c r="H41" s="1">
        <f t="shared" si="18"/>
        <v>253167105323.03079</v>
      </c>
      <c r="I41" s="1">
        <f t="shared" si="19"/>
        <v>0.11747492354193345</v>
      </c>
      <c r="J41" s="1">
        <f t="shared" si="9"/>
        <v>6.7308173175748225</v>
      </c>
      <c r="K41" s="15">
        <f t="shared" si="11"/>
        <v>3.6066889964797788</v>
      </c>
      <c r="L41" s="2">
        <f t="shared" si="20"/>
        <v>134.82975763109047</v>
      </c>
      <c r="M41">
        <f t="shared" si="10"/>
        <v>134.82975763109047</v>
      </c>
    </row>
    <row r="42" spans="1:13" x14ac:dyDescent="0.2">
      <c r="A42">
        <v>3456000</v>
      </c>
      <c r="B42">
        <f t="shared" si="12"/>
        <v>0.68809695355833933</v>
      </c>
      <c r="C42">
        <f t="shared" si="13"/>
        <v>0.17451961462162149</v>
      </c>
      <c r="D42" s="1">
        <f t="shared" si="14"/>
        <v>95006219697.616867</v>
      </c>
      <c r="E42" s="1">
        <f t="shared" si="15"/>
        <v>115559414236.86845</v>
      </c>
      <c r="F42">
        <f t="shared" si="16"/>
        <v>64939515914.954498</v>
      </c>
      <c r="G42">
        <f t="shared" si="17"/>
        <v>368318964041.67322</v>
      </c>
      <c r="H42" s="1">
        <f t="shared" si="18"/>
        <v>254541542177.07162</v>
      </c>
      <c r="I42" s="1">
        <f t="shared" si="19"/>
        <v>0.11839743004416392</v>
      </c>
      <c r="J42" s="1">
        <f t="shared" si="9"/>
        <v>6.7836730467260047</v>
      </c>
      <c r="K42" s="15">
        <f t="shared" si="11"/>
        <v>3.1713437490709318</v>
      </c>
      <c r="L42" s="2">
        <f t="shared" si="20"/>
        <v>133.79127561857172</v>
      </c>
      <c r="M42">
        <f t="shared" si="10"/>
        <v>133.79127561857172</v>
      </c>
    </row>
    <row r="43" spans="1:13" x14ac:dyDescent="0.2">
      <c r="A43">
        <v>3542400</v>
      </c>
      <c r="B43">
        <f t="shared" si="12"/>
        <v>0.70529937739729787</v>
      </c>
      <c r="C43">
        <f t="shared" si="13"/>
        <v>0.17888260498716202</v>
      </c>
      <c r="D43" s="1">
        <f t="shared" si="14"/>
        <v>96979966742.446564</v>
      </c>
      <c r="E43" s="1">
        <f t="shared" si="15"/>
        <v>113908059638.61363</v>
      </c>
      <c r="F43">
        <f t="shared" si="16"/>
        <v>66545864825.114876</v>
      </c>
      <c r="G43">
        <f t="shared" si="17"/>
        <v>368032128861.97522</v>
      </c>
      <c r="H43" s="1">
        <f t="shared" si="18"/>
        <v>255939987337.17715</v>
      </c>
      <c r="I43" s="1">
        <f t="shared" si="19"/>
        <v>0.11919311527462106</v>
      </c>
      <c r="J43" s="1">
        <f t="shared" si="9"/>
        <v>6.8292624522520935</v>
      </c>
      <c r="K43" s="15">
        <f t="shared" si="11"/>
        <v>2.7353643315653287</v>
      </c>
      <c r="L43" s="2">
        <f t="shared" si="20"/>
        <v>132.76005992967808</v>
      </c>
      <c r="M43">
        <f t="shared" si="10"/>
        <v>132.76005992967808</v>
      </c>
    </row>
    <row r="44" spans="1:13" x14ac:dyDescent="0.2">
      <c r="A44">
        <v>3628800</v>
      </c>
      <c r="B44">
        <f t="shared" si="12"/>
        <v>0.7225018012362564</v>
      </c>
      <c r="C44">
        <f t="shared" si="13"/>
        <v>0.18324559535270254</v>
      </c>
      <c r="D44" s="1">
        <f t="shared" si="14"/>
        <v>98925015854.859543</v>
      </c>
      <c r="E44" s="1">
        <f t="shared" si="15"/>
        <v>112222997812.90727</v>
      </c>
      <c r="F44">
        <f t="shared" si="16"/>
        <v>68150946991.16851</v>
      </c>
      <c r="G44">
        <f t="shared" si="17"/>
        <v>367738287949.74146</v>
      </c>
      <c r="H44" s="1">
        <f t="shared" si="18"/>
        <v>257361820805.14145</v>
      </c>
      <c r="I44" s="1">
        <f t="shared" si="19"/>
        <v>0.11986191405501856</v>
      </c>
      <c r="J44" s="1">
        <f t="shared" si="9"/>
        <v>6.8675817997123669</v>
      </c>
      <c r="K44" s="15">
        <f t="shared" si="11"/>
        <v>2.299160847616406</v>
      </c>
      <c r="L44" s="2">
        <f t="shared" si="20"/>
        <v>131.73611429885025</v>
      </c>
      <c r="M44">
        <f t="shared" si="10"/>
        <v>131.73611429885025</v>
      </c>
    </row>
    <row r="45" spans="1:13" x14ac:dyDescent="0.2">
      <c r="A45">
        <v>3715200</v>
      </c>
      <c r="B45">
        <f t="shared" si="12"/>
        <v>0.73970422507521483</v>
      </c>
      <c r="C45">
        <f t="shared" si="13"/>
        <v>0.1876085857182431</v>
      </c>
      <c r="D45" s="1">
        <f t="shared" si="14"/>
        <v>100840791463.53058</v>
      </c>
      <c r="E45" s="1">
        <f t="shared" si="15"/>
        <v>110504727396.65367</v>
      </c>
      <c r="F45">
        <f t="shared" si="16"/>
        <v>69754731859.32547</v>
      </c>
      <c r="G45">
        <f t="shared" si="17"/>
        <v>367437446898.42596</v>
      </c>
      <c r="H45" s="1">
        <f t="shared" si="18"/>
        <v>258806424673.52426</v>
      </c>
      <c r="I45" s="1">
        <f t="shared" si="19"/>
        <v>0.12040387504442518</v>
      </c>
      <c r="J45" s="1">
        <f t="shared" si="9"/>
        <v>6.8986338770661</v>
      </c>
      <c r="K45" s="15">
        <f t="shared" si="11"/>
        <v>1.8631246412239832</v>
      </c>
      <c r="L45" s="2">
        <f t="shared" si="20"/>
        <v>130.71943593812898</v>
      </c>
      <c r="M45">
        <f t="shared" si="10"/>
        <v>130.71943593812898</v>
      </c>
    </row>
    <row r="46" spans="1:13" x14ac:dyDescent="0.2">
      <c r="A46">
        <v>3801600</v>
      </c>
      <c r="B46">
        <f t="shared" si="12"/>
        <v>0.75690664891417336</v>
      </c>
      <c r="C46">
        <f t="shared" si="13"/>
        <v>0.19197157608378362</v>
      </c>
      <c r="D46" s="1">
        <f t="shared" si="14"/>
        <v>102726726659.63525</v>
      </c>
      <c r="E46" s="1">
        <f t="shared" si="15"/>
        <v>108753756853.71326</v>
      </c>
      <c r="F46">
        <f t="shared" si="16"/>
        <v>71357188900.490753</v>
      </c>
      <c r="G46">
        <f t="shared" si="17"/>
        <v>367129611434.73523</v>
      </c>
      <c r="H46" s="1">
        <f t="shared" si="18"/>
        <v>260273183654.58975</v>
      </c>
      <c r="I46" s="1">
        <f t="shared" si="19"/>
        <v>0.12081915527684295</v>
      </c>
      <c r="J46" s="1">
        <f t="shared" si="9"/>
        <v>6.9224276816988501</v>
      </c>
      <c r="K46" s="15">
        <f t="shared" si="11"/>
        <v>1.4276282779650096</v>
      </c>
      <c r="L46" s="2">
        <f t="shared" si="20"/>
        <v>129.71001585012866</v>
      </c>
      <c r="M46">
        <f t="shared" si="10"/>
        <v>129.71001585012866</v>
      </c>
    </row>
    <row r="47" spans="1:13" x14ac:dyDescent="0.2">
      <c r="A47">
        <v>3888000</v>
      </c>
      <c r="B47">
        <f t="shared" si="12"/>
        <v>0.77410907275313179</v>
      </c>
      <c r="C47">
        <f t="shared" si="13"/>
        <v>0.19633456644932418</v>
      </c>
      <c r="D47" s="1">
        <f t="shared" si="14"/>
        <v>104582263364.60721</v>
      </c>
      <c r="E47" s="1">
        <f t="shared" si="15"/>
        <v>106970604324.44016</v>
      </c>
      <c r="F47">
        <f t="shared" si="16"/>
        <v>72958287610.845367</v>
      </c>
      <c r="G47">
        <f t="shared" si="17"/>
        <v>366814787418.5188</v>
      </c>
      <c r="H47" s="1">
        <f t="shared" si="18"/>
        <v>261761485574.75674</v>
      </c>
      <c r="I47" s="1">
        <f t="shared" si="19"/>
        <v>0.12110801471690502</v>
      </c>
      <c r="J47" s="1">
        <f t="shared" si="9"/>
        <v>6.9389781084869195</v>
      </c>
      <c r="K47" s="15">
        <f t="shared" si="11"/>
        <v>0.99302560728416367</v>
      </c>
      <c r="L47" s="2">
        <f t="shared" si="20"/>
        <v>128.70783913997303</v>
      </c>
      <c r="M47">
        <f t="shared" si="10"/>
        <v>128.70783913997303</v>
      </c>
    </row>
    <row r="48" spans="1:13" x14ac:dyDescent="0.2">
      <c r="A48">
        <v>3974400</v>
      </c>
      <c r="B48">
        <f t="shared" si="12"/>
        <v>0.79131149659209032</v>
      </c>
      <c r="C48">
        <f t="shared" si="13"/>
        <v>0.2006975568148647</v>
      </c>
      <c r="D48" s="1">
        <f t="shared" si="14"/>
        <v>106406852495.28278</v>
      </c>
      <c r="E48" s="1">
        <f t="shared" si="15"/>
        <v>105155797472.35593</v>
      </c>
      <c r="F48">
        <f t="shared" si="16"/>
        <v>74557997512.427078</v>
      </c>
      <c r="G48">
        <f t="shared" si="17"/>
        <v>366492980842.65808</v>
      </c>
      <c r="H48" s="1">
        <f t="shared" si="18"/>
        <v>263270721835.22784</v>
      </c>
      <c r="I48" s="1">
        <f t="shared" si="19"/>
        <v>0.12127081085518587</v>
      </c>
      <c r="J48" s="1">
        <f t="shared" si="9"/>
        <v>6.9483056401314398</v>
      </c>
      <c r="K48" s="15">
        <f t="shared" si="11"/>
        <v>0.55965189867121623</v>
      </c>
      <c r="L48" s="2">
        <f t="shared" si="20"/>
        <v>127.71288532496096</v>
      </c>
      <c r="M48">
        <f t="shared" si="10"/>
        <v>127.71288532496096</v>
      </c>
    </row>
    <row r="49" spans="1:13" x14ac:dyDescent="0.2">
      <c r="A49">
        <v>4060800</v>
      </c>
      <c r="B49">
        <f t="shared" si="12"/>
        <v>0.80851392043104875</v>
      </c>
      <c r="C49">
        <f t="shared" si="13"/>
        <v>0.20506054718040526</v>
      </c>
      <c r="D49" s="1">
        <f t="shared" si="14"/>
        <v>108199954126.38332</v>
      </c>
      <c r="E49" s="1">
        <f t="shared" si="15"/>
        <v>103309873328.00552</v>
      </c>
      <c r="F49">
        <f t="shared" si="16"/>
        <v>76156288153.710556</v>
      </c>
      <c r="G49">
        <f t="shared" si="17"/>
        <v>366164197832.95172</v>
      </c>
      <c r="H49" s="1">
        <f t="shared" si="18"/>
        <v>264800287839.57126</v>
      </c>
      <c r="I49" s="1">
        <f t="shared" si="19"/>
        <v>0.12130799336264997</v>
      </c>
      <c r="J49" s="1">
        <f t="shared" si="9"/>
        <v>6.9504360408808461</v>
      </c>
      <c r="K49" s="15">
        <f t="shared" si="11"/>
        <v>0.12782404496437749</v>
      </c>
      <c r="L49" s="2">
        <f t="shared" si="20"/>
        <v>126.72512864084399</v>
      </c>
      <c r="M49">
        <f t="shared" si="10"/>
        <v>126.72512864084399</v>
      </c>
    </row>
    <row r="50" spans="1:13" x14ac:dyDescent="0.2">
      <c r="A50">
        <v>4147200</v>
      </c>
      <c r="B50">
        <f t="shared" si="12"/>
        <v>0.82571634427000729</v>
      </c>
      <c r="C50">
        <f t="shared" si="13"/>
        <v>0.20942353754594578</v>
      </c>
      <c r="D50" s="1">
        <f t="shared" si="14"/>
        <v>109961037650.28802</v>
      </c>
      <c r="E50" s="1">
        <f t="shared" si="15"/>
        <v>101433378130.04129</v>
      </c>
      <c r="F50">
        <f t="shared" si="16"/>
        <v>77753129110.186935</v>
      </c>
      <c r="G50">
        <f t="shared" si="17"/>
        <v>365828444647.99976</v>
      </c>
      <c r="H50" s="1">
        <f t="shared" si="18"/>
        <v>266349583389.13016</v>
      </c>
      <c r="I50" s="1">
        <f t="shared" si="19"/>
        <v>0.12122009882174933</v>
      </c>
      <c r="J50" s="1">
        <f t="shared" si="9"/>
        <v>6.9454000546449999</v>
      </c>
      <c r="K50" s="15">
        <f t="shared" si="11"/>
        <v>-0.30215917415077342</v>
      </c>
      <c r="L50" s="2">
        <f t="shared" si="20"/>
        <v>125.74453834371231</v>
      </c>
      <c r="M50">
        <f t="shared" si="10"/>
        <v>125.74453834371231</v>
      </c>
    </row>
    <row r="51" spans="1:13" x14ac:dyDescent="0.2">
      <c r="A51">
        <v>4233600</v>
      </c>
      <c r="B51">
        <f t="shared" si="12"/>
        <v>0.84291876810896571</v>
      </c>
      <c r="C51">
        <f t="shared" si="13"/>
        <v>0.21378652791148631</v>
      </c>
      <c r="D51" s="1">
        <f t="shared" si="14"/>
        <v>111689581934.04901</v>
      </c>
      <c r="E51" s="1">
        <f t="shared" si="15"/>
        <v>99526867163.582291</v>
      </c>
      <c r="F51">
        <f t="shared" si="16"/>
        <v>79348489984.94313</v>
      </c>
      <c r="G51">
        <f t="shared" si="17"/>
        <v>365485727679.08374</v>
      </c>
      <c r="H51" s="1">
        <f t="shared" si="18"/>
        <v>267918013047.20908</v>
      </c>
      <c r="I51" s="1">
        <f t="shared" si="19"/>
        <v>0.12100774554979621</v>
      </c>
      <c r="J51" s="1">
        <f t="shared" si="9"/>
        <v>6.9332331083962924</v>
      </c>
      <c r="K51" s="15">
        <f t="shared" si="11"/>
        <v>-0.73001677492245065</v>
      </c>
      <c r="L51" s="2">
        <f t="shared" si="20"/>
        <v>124.77107900659344</v>
      </c>
      <c r="M51">
        <f t="shared" si="10"/>
        <v>124.77107900659344</v>
      </c>
    </row>
    <row r="52" spans="1:13" x14ac:dyDescent="0.2">
      <c r="A52">
        <v>4320000</v>
      </c>
      <c r="B52">
        <f t="shared" si="12"/>
        <v>0.86012119194792425</v>
      </c>
      <c r="C52">
        <f t="shared" si="13"/>
        <v>0.21814951827702686</v>
      </c>
      <c r="D52" s="1">
        <f t="shared" si="14"/>
        <v>113385075473.60313</v>
      </c>
      <c r="E52" s="1">
        <f t="shared" si="15"/>
        <v>97590904595.89624</v>
      </c>
      <c r="F52">
        <f t="shared" si="16"/>
        <v>80942340409.240387</v>
      </c>
      <c r="G52">
        <f t="shared" si="17"/>
        <v>365136053450.04572</v>
      </c>
      <c r="H52" s="1">
        <f t="shared" si="18"/>
        <v>269504986473.06219</v>
      </c>
      <c r="I52" s="1">
        <f t="shared" si="19"/>
        <v>0.12067162852837265</v>
      </c>
      <c r="J52" s="1">
        <f t="shared" si="9"/>
        <v>6.9139750216462144</v>
      </c>
      <c r="K52" s="15">
        <f t="shared" si="11"/>
        <v>-1.1554852050046804</v>
      </c>
      <c r="L52" s="2">
        <f t="shared" si="20"/>
        <v>123.80471080997596</v>
      </c>
      <c r="M52">
        <f t="shared" si="10"/>
        <v>123.80471080997596</v>
      </c>
    </row>
    <row r="53" spans="1:13" x14ac:dyDescent="0.2">
      <c r="A53">
        <v>4406400</v>
      </c>
      <c r="B53">
        <f t="shared" si="12"/>
        <v>0.87732361578688267</v>
      </c>
      <c r="C53">
        <f t="shared" si="13"/>
        <v>0.22251250864256739</v>
      </c>
      <c r="D53" s="1">
        <f t="shared" si="14"/>
        <v>115047016545.13416</v>
      </c>
      <c r="E53" s="1">
        <f t="shared" si="15"/>
        <v>95626063309.453598</v>
      </c>
      <c r="F53">
        <f t="shared" si="16"/>
        <v>82534650043.092285</v>
      </c>
      <c r="G53">
        <f t="shared" si="17"/>
        <v>364779428617.16351</v>
      </c>
      <c r="H53" s="1">
        <f t="shared" si="18"/>
        <v>271109918726.75671</v>
      </c>
      <c r="I53" s="1">
        <f t="shared" si="19"/>
        <v>0.12021251445078307</v>
      </c>
      <c r="J53" s="1">
        <f t="shared" si="9"/>
        <v>6.8876697226852892</v>
      </c>
      <c r="K53" s="15">
        <f t="shared" si="11"/>
        <v>-1.578317937655509</v>
      </c>
      <c r="L53" s="2">
        <f t="shared" si="20"/>
        <v>122.84538982556936</v>
      </c>
      <c r="M53">
        <f t="shared" si="10"/>
        <v>122.84538982556936</v>
      </c>
    </row>
    <row r="54" spans="1:13" x14ac:dyDescent="0.2">
      <c r="A54">
        <v>4492800</v>
      </c>
      <c r="B54">
        <f t="shared" si="12"/>
        <v>0.89452603962584121</v>
      </c>
      <c r="C54">
        <f t="shared" si="13"/>
        <v>0.22687549900810794</v>
      </c>
      <c r="D54" s="1">
        <f t="shared" si="14"/>
        <v>116674913353.54097</v>
      </c>
      <c r="E54" s="1">
        <f t="shared" si="15"/>
        <v>93632924732.402267</v>
      </c>
      <c r="F54">
        <f t="shared" si="16"/>
        <v>84125388575.842422</v>
      </c>
      <c r="G54">
        <f t="shared" si="17"/>
        <v>364415859969.02429</v>
      </c>
      <c r="H54" s="1">
        <f t="shared" si="18"/>
        <v>272732230546.03326</v>
      </c>
      <c r="I54" s="1">
        <f t="shared" si="19"/>
        <v>0.11963123689786115</v>
      </c>
      <c r="J54" s="1">
        <f t="shared" si="9"/>
        <v>6.8543649721771711</v>
      </c>
      <c r="K54" s="15">
        <f t="shared" si="11"/>
        <v>-1.9982850304870858</v>
      </c>
      <c r="L54" s="2">
        <f t="shared" si="20"/>
        <v>121.89306829270987</v>
      </c>
      <c r="M54">
        <f t="shared" si="10"/>
        <v>121.89306829270987</v>
      </c>
    </row>
    <row r="55" spans="1:13" s="6" customFormat="1" x14ac:dyDescent="0.2">
      <c r="A55">
        <v>4579200</v>
      </c>
      <c r="B55" s="6">
        <f t="shared" si="12"/>
        <v>0.91172846346479963</v>
      </c>
      <c r="C55" s="6">
        <f t="shared" si="13"/>
        <v>0.23123848937364846</v>
      </c>
      <c r="D55" s="7">
        <f t="shared" si="14"/>
        <v>118268284177.96761</v>
      </c>
      <c r="E55" s="7">
        <f t="shared" si="15"/>
        <v>91612078666.513718</v>
      </c>
      <c r="F55" s="6">
        <f t="shared" si="16"/>
        <v>85714525726.741318</v>
      </c>
      <c r="G55" s="6">
        <f t="shared" si="17"/>
        <v>364045354426.39539</v>
      </c>
      <c r="H55" s="7">
        <f t="shared" si="18"/>
        <v>274371348596.31482</v>
      </c>
      <c r="I55" s="7">
        <f t="shared" si="19"/>
        <v>0.1189286916508705</v>
      </c>
      <c r="J55" s="1">
        <f t="shared" si="9"/>
        <v>6.8141120946076308</v>
      </c>
      <c r="K55" s="15">
        <f t="shared" si="11"/>
        <v>-2.4151726541724194</v>
      </c>
      <c r="L55" s="8">
        <f t="shared" si="20"/>
        <v>120.94769488691188</v>
      </c>
      <c r="M55">
        <f t="shared" si="10"/>
        <v>120.94769488691188</v>
      </c>
    </row>
    <row r="56" spans="1:13" s="6" customFormat="1" x14ac:dyDescent="0.2">
      <c r="A56">
        <v>4665600</v>
      </c>
      <c r="B56" s="6">
        <f t="shared" si="12"/>
        <v>0.92893088730375817</v>
      </c>
      <c r="C56" s="6">
        <f t="shared" si="13"/>
        <v>0.23560147973918899</v>
      </c>
      <c r="D56" s="7">
        <f t="shared" si="14"/>
        <v>119826657514.35226</v>
      </c>
      <c r="E56" s="7">
        <f t="shared" si="15"/>
        <v>89564123112.651108</v>
      </c>
      <c r="F56" s="6">
        <f t="shared" si="16"/>
        <v>87302031245.522842</v>
      </c>
      <c r="G56" s="6">
        <f t="shared" si="17"/>
        <v>363667919042.09229</v>
      </c>
      <c r="H56" s="7">
        <f t="shared" si="18"/>
        <v>276026705695.03912</v>
      </c>
      <c r="I56" s="7">
        <f t="shared" si="19"/>
        <v>0.11810583214873005</v>
      </c>
      <c r="J56" s="1">
        <f t="shared" si="9"/>
        <v>6.7669657180027469</v>
      </c>
      <c r="K56" s="15">
        <f t="shared" si="11"/>
        <v>-2.8287825962930313</v>
      </c>
      <c r="L56" s="8">
        <f t="shared" si="20"/>
        <v>120.00921498014921</v>
      </c>
      <c r="M56">
        <f t="shared" si="10"/>
        <v>120.00921498014921</v>
      </c>
    </row>
    <row r="57" spans="1:13" x14ac:dyDescent="0.2">
      <c r="A57">
        <v>4752000</v>
      </c>
      <c r="B57">
        <f t="shared" si="12"/>
        <v>0.94613331114271659</v>
      </c>
      <c r="C57">
        <f t="shared" si="13"/>
        <v>0.23996447010472954</v>
      </c>
      <c r="D57" s="1">
        <f t="shared" si="14"/>
        <v>121349572214.95288</v>
      </c>
      <c r="E57" s="1">
        <f t="shared" si="15"/>
        <v>87489664093.811325</v>
      </c>
      <c r="F57">
        <f t="shared" si="16"/>
        <v>88887874912.980072</v>
      </c>
      <c r="G57">
        <f t="shared" si="17"/>
        <v>363283561000.84467</v>
      </c>
      <c r="H57" s="1">
        <f t="shared" si="18"/>
        <v>277697741011.50378</v>
      </c>
      <c r="I57" s="1">
        <f t="shared" si="19"/>
        <v>0.11716366509542464</v>
      </c>
      <c r="J57" s="1">
        <f t="shared" si="9"/>
        <v>6.7129835222520695</v>
      </c>
      <c r="K57" s="15">
        <f t="shared" si="11"/>
        <v>-3.2389317450406452</v>
      </c>
      <c r="L57" s="2">
        <f t="shared" si="20"/>
        <v>119.07757089253232</v>
      </c>
      <c r="M57">
        <f t="shared" si="10"/>
        <v>119.07757089253232</v>
      </c>
    </row>
    <row r="58" spans="1:13" x14ac:dyDescent="0.2">
      <c r="A58">
        <v>4838400</v>
      </c>
      <c r="B58">
        <f t="shared" si="12"/>
        <v>0.96333573498167513</v>
      </c>
      <c r="C58">
        <f t="shared" si="13"/>
        <v>0.24432746047027007</v>
      </c>
      <c r="D58" s="1">
        <f t="shared" si="14"/>
        <v>122836577624.80821</v>
      </c>
      <c r="E58" s="1">
        <f t="shared" si="15"/>
        <v>85389315475.792786</v>
      </c>
      <c r="F58">
        <f t="shared" si="16"/>
        <v>90472026541.540451</v>
      </c>
      <c r="G58">
        <f t="shared" si="17"/>
        <v>362892287619.15948</v>
      </c>
      <c r="H58" s="1">
        <f t="shared" si="18"/>
        <v>279383900243.41705</v>
      </c>
      <c r="I58" s="1">
        <f t="shared" si="19"/>
        <v>0.11610324622212387</v>
      </c>
      <c r="J58" s="1">
        <f t="shared" si="9"/>
        <v>6.6522259962959174</v>
      </c>
      <c r="K58" s="15">
        <f t="shared" si="11"/>
        <v>-3.6454515573691282</v>
      </c>
      <c r="L58" s="2">
        <f t="shared" si="20"/>
        <v>118.1527021351209</v>
      </c>
      <c r="M58">
        <f t="shared" si="10"/>
        <v>118.1527021351209</v>
      </c>
    </row>
    <row r="59" spans="1:13" x14ac:dyDescent="0.2">
      <c r="A59">
        <v>4924800</v>
      </c>
      <c r="B59">
        <f t="shared" si="12"/>
        <v>0.98053815882063367</v>
      </c>
      <c r="C59">
        <f t="shared" si="13"/>
        <v>0.24869045083581062</v>
      </c>
      <c r="D59" s="1">
        <f t="shared" si="14"/>
        <v>124287233715.09387</v>
      </c>
      <c r="E59" s="1">
        <f t="shared" si="15"/>
        <v>83263698785.542999</v>
      </c>
      <c r="F59">
        <f t="shared" si="16"/>
        <v>92054455975.840561</v>
      </c>
      <c r="G59">
        <f t="shared" si="17"/>
        <v>362494106345.18188</v>
      </c>
      <c r="H59" s="1">
        <f t="shared" si="18"/>
        <v>281084635771.34589</v>
      </c>
      <c r="I59" s="1">
        <f t="shared" si="19"/>
        <v>0.11492567620741823</v>
      </c>
      <c r="J59" s="1">
        <f t="shared" si="9"/>
        <v>6.5847562043721259</v>
      </c>
      <c r="K59" s="15">
        <f t="shared" si="11"/>
        <v>-4.048187515427486</v>
      </c>
      <c r="L59" s="2">
        <f t="shared" si="20"/>
        <v>117.23454564367717</v>
      </c>
      <c r="M59">
        <f t="shared" si="10"/>
        <v>117.23454564367717</v>
      </c>
    </row>
    <row r="60" spans="1:13" x14ac:dyDescent="0.2">
      <c r="A60">
        <v>5011200</v>
      </c>
      <c r="B60">
        <f t="shared" si="12"/>
        <v>0.99774058265959209</v>
      </c>
      <c r="C60">
        <f t="shared" si="13"/>
        <v>0.25305344120135115</v>
      </c>
      <c r="D60" s="1">
        <f t="shared" si="14"/>
        <v>125701111213.33389</v>
      </c>
      <c r="E60" s="1">
        <f t="shared" si="15"/>
        <v>81113443027.238464</v>
      </c>
      <c r="F60">
        <f t="shared" si="16"/>
        <v>93635133093.300049</v>
      </c>
      <c r="G60">
        <f t="shared" si="17"/>
        <v>362089024758.55298</v>
      </c>
      <c r="H60" s="1">
        <f t="shared" si="18"/>
        <v>282799406792.24402</v>
      </c>
      <c r="I60" s="1">
        <f t="shared" si="19"/>
        <v>0.11363209675789476</v>
      </c>
      <c r="J60" s="1">
        <f t="shared" si="9"/>
        <v>6.5106395614495751</v>
      </c>
      <c r="K60" s="15">
        <f t="shared" si="11"/>
        <v>-4.4469985753530494</v>
      </c>
      <c r="L60" s="2">
        <f t="shared" si="20"/>
        <v>116.32303600323215</v>
      </c>
      <c r="M60">
        <f t="shared" si="10"/>
        <v>116.32303600323215</v>
      </c>
    </row>
    <row r="61" spans="1:13" x14ac:dyDescent="0.2">
      <c r="A61">
        <v>5097600</v>
      </c>
      <c r="B61">
        <f t="shared" si="12"/>
        <v>1.0149430064985505</v>
      </c>
      <c r="C61">
        <f t="shared" si="13"/>
        <v>0.2574164315668917</v>
      </c>
      <c r="D61" s="1">
        <f t="shared" si="14"/>
        <v>127077791730.42949</v>
      </c>
      <c r="E61" s="1">
        <f t="shared" si="15"/>
        <v>78939184496.15239</v>
      </c>
      <c r="F61">
        <f t="shared" si="16"/>
        <v>95214027804.695068</v>
      </c>
      <c r="G61">
        <f t="shared" si="17"/>
        <v>361677050570.26599</v>
      </c>
      <c r="H61" s="1">
        <f t="shared" si="18"/>
        <v>284527679433.229</v>
      </c>
      <c r="I61" s="1">
        <f t="shared" si="19"/>
        <v>0.1122236868503601</v>
      </c>
      <c r="J61" s="1">
        <f t="shared" si="9"/>
        <v>6.4299436179234286</v>
      </c>
      <c r="K61" s="15">
        <f t="shared" si="11"/>
        <v>-4.8417566115687904</v>
      </c>
      <c r="L61" s="2">
        <f t="shared" si="20"/>
        <v>115.41810566339075</v>
      </c>
      <c r="M61">
        <f t="shared" si="10"/>
        <v>115.41810566339075</v>
      </c>
    </row>
    <row r="62" spans="1:13" x14ac:dyDescent="0.2">
      <c r="A62">
        <v>5184000</v>
      </c>
      <c r="B62">
        <f t="shared" si="12"/>
        <v>1.0321454303375091</v>
      </c>
      <c r="C62">
        <f t="shared" si="13"/>
        <v>0.2617794219324322</v>
      </c>
      <c r="D62" s="1">
        <f t="shared" si="14"/>
        <v>128416867884.467</v>
      </c>
      <c r="E62" s="1">
        <f t="shared" si="15"/>
        <v>76741566590.364502</v>
      </c>
      <c r="F62">
        <f t="shared" si="16"/>
        <v>96791110054.731003</v>
      </c>
      <c r="G62">
        <f t="shared" si="17"/>
        <v>361258191622.51941</v>
      </c>
      <c r="H62" s="1">
        <f t="shared" si="18"/>
        <v>286268926846.75531</v>
      </c>
      <c r="I62" s="1">
        <f t="shared" si="19"/>
        <v>0.11070165913605923</v>
      </c>
      <c r="J62" s="1">
        <f t="shared" si="9"/>
        <v>6.3427378535920447</v>
      </c>
      <c r="K62" s="15">
        <f t="shared" si="11"/>
        <v>-5.2323458598830364</v>
      </c>
      <c r="L62" s="2">
        <f t="shared" si="20"/>
        <v>114.51968514435457</v>
      </c>
      <c r="M62">
        <f t="shared" si="10"/>
        <v>114.51968514435457</v>
      </c>
    </row>
    <row r="63" spans="1:13" x14ac:dyDescent="0.2">
      <c r="A63">
        <v>5270400</v>
      </c>
      <c r="B63">
        <f t="shared" si="12"/>
        <v>1.0493478541764676</v>
      </c>
      <c r="C63">
        <f t="shared" si="13"/>
        <v>0.26614241229797275</v>
      </c>
      <c r="D63" s="1">
        <f t="shared" si="14"/>
        <v>129717943421.26874</v>
      </c>
      <c r="E63" s="1">
        <f t="shared" si="15"/>
        <v>74521239620.369461</v>
      </c>
      <c r="F63">
        <f t="shared" si="16"/>
        <v>98366349822.6147</v>
      </c>
      <c r="G63">
        <f t="shared" si="17"/>
        <v>360832455888.5675</v>
      </c>
      <c r="H63" s="1">
        <f t="shared" si="18"/>
        <v>288022629288.30792</v>
      </c>
      <c r="I63" s="1">
        <f t="shared" si="19"/>
        <v>0.10906725650646276</v>
      </c>
      <c r="J63" s="1">
        <f t="shared" si="9"/>
        <v>6.2490934808910836</v>
      </c>
      <c r="K63" s="15">
        <f t="shared" si="11"/>
        <v>-5.6186623620576626</v>
      </c>
      <c r="L63" s="2">
        <f t="shared" si="20"/>
        <v>113.62770323368798</v>
      </c>
      <c r="M63">
        <f t="shared" si="10"/>
        <v>113.62770323368798</v>
      </c>
    </row>
    <row r="64" spans="1:13" x14ac:dyDescent="0.2">
      <c r="A64">
        <v>5356800</v>
      </c>
      <c r="B64">
        <f t="shared" si="12"/>
        <v>1.0665502780154261</v>
      </c>
      <c r="C64">
        <f t="shared" si="13"/>
        <v>0.27050540266351331</v>
      </c>
      <c r="D64" s="1">
        <f t="shared" si="14"/>
        <v>130980633331.65111</v>
      </c>
      <c r="E64" s="1">
        <f t="shared" si="15"/>
        <v>72278860616.639282</v>
      </c>
      <c r="F64">
        <f t="shared" si="16"/>
        <v>99939717122.625778</v>
      </c>
      <c r="G64">
        <f t="shared" si="17"/>
        <v>360399851472.56866</v>
      </c>
      <c r="H64" s="1">
        <f t="shared" si="18"/>
        <v>289788274177.71454</v>
      </c>
      <c r="I64" s="1">
        <f t="shared" si="19"/>
        <v>0.10732174881945133</v>
      </c>
      <c r="J64" s="1">
        <f t="shared" si="9"/>
        <v>6.1490832573176863</v>
      </c>
      <c r="K64" s="15">
        <f t="shared" si="11"/>
        <v>-6.000613414403837</v>
      </c>
      <c r="L64" s="2">
        <f t="shared" si="20"/>
        <v>112.74208717389381</v>
      </c>
      <c r="M64">
        <f t="shared" si="10"/>
        <v>112.74208717389381</v>
      </c>
    </row>
    <row r="65" spans="1:13" x14ac:dyDescent="0.2">
      <c r="A65">
        <v>5443200</v>
      </c>
      <c r="B65">
        <f t="shared" si="12"/>
        <v>1.0837527018543844</v>
      </c>
      <c r="C65">
        <f t="shared" si="13"/>
        <v>0.27486839302905386</v>
      </c>
      <c r="D65" s="1">
        <f t="shared" si="14"/>
        <v>132204563965.35486</v>
      </c>
      <c r="E65" s="1">
        <f t="shared" si="15"/>
        <v>70015093135.197632</v>
      </c>
      <c r="F65">
        <f t="shared" si="16"/>
        <v>101511182004.68758</v>
      </c>
      <c r="G65">
        <f t="shared" si="17"/>
        <v>359960386609.43121</v>
      </c>
      <c r="H65" s="1">
        <f t="shared" si="18"/>
        <v>291565356145.14093</v>
      </c>
      <c r="I65" s="1">
        <f t="shared" si="19"/>
        <v>0.10546642978410703</v>
      </c>
      <c r="J65" s="1">
        <f t="shared" si="9"/>
        <v>6.0427813069421745</v>
      </c>
      <c r="K65" s="15">
        <f t="shared" si="11"/>
        <v>-6.3781170225307093</v>
      </c>
      <c r="L65" s="2">
        <f t="shared" si="20"/>
        <v>111.86276284090177</v>
      </c>
      <c r="M65">
        <f t="shared" si="10"/>
        <v>111.86276284090177</v>
      </c>
    </row>
    <row r="66" spans="1:13" x14ac:dyDescent="0.2">
      <c r="A66">
        <v>5529600</v>
      </c>
      <c r="B66">
        <f t="shared" ref="B66:B97" si="21">$P$2*A66</f>
        <v>1.100955125693343</v>
      </c>
      <c r="C66">
        <f t="shared" ref="C66:C97" si="22">$Q$2*A66</f>
        <v>0.27923138339459436</v>
      </c>
      <c r="D66" s="1">
        <f t="shared" ref="D66:D97" si="23">$N$3*SIN(B66)</f>
        <v>133389373141.61435</v>
      </c>
      <c r="E66" s="1">
        <f t="shared" ref="E66:E97" si="24">$N$3*COS(B66)</f>
        <v>67730607061.262711</v>
      </c>
      <c r="F66">
        <f t="shared" ref="F66:F97" si="25">$O$3*SIN(C66)</f>
        <v>103080714554.93712</v>
      </c>
      <c r="G66">
        <f t="shared" ref="G66:G97" si="26">$O$3*COS(C66)</f>
        <v>359514069664.65662</v>
      </c>
      <c r="H66" s="1">
        <f t="shared" ref="H66:H97" si="27">SQRT((D66-F66)^2+(E66-G66)^2)</f>
        <v>293353377062.80109</v>
      </c>
      <c r="I66" s="1">
        <f t="shared" ref="I66:I97" si="28">ACOS((G66-E66)/H66)</f>
        <v>0.10350261400170635</v>
      </c>
      <c r="J66" s="1">
        <f t="shared" si="9"/>
        <v>5.9302629508694347</v>
      </c>
      <c r="K66" s="15">
        <f t="shared" si="11"/>
        <v>-6.7511013643643913</v>
      </c>
      <c r="L66" s="2">
        <f t="shared" ref="L66:L97" si="29">DEGREES(PI()-B66-I66)</f>
        <v>110.98965491360697</v>
      </c>
      <c r="M66">
        <f t="shared" si="10"/>
        <v>110.98965491360697</v>
      </c>
    </row>
    <row r="67" spans="1:13" x14ac:dyDescent="0.2">
      <c r="A67">
        <v>5616000</v>
      </c>
      <c r="B67">
        <f t="shared" si="21"/>
        <v>1.1181575495323015</v>
      </c>
      <c r="C67">
        <f t="shared" si="22"/>
        <v>0.28359437376013491</v>
      </c>
      <c r="D67" s="1">
        <f t="shared" si="23"/>
        <v>134534710256.33261</v>
      </c>
      <c r="E67" s="1">
        <f t="shared" si="24"/>
        <v>65426078411.017677</v>
      </c>
      <c r="F67">
        <f t="shared" si="25"/>
        <v>104648284896.29474</v>
      </c>
      <c r="G67">
        <f t="shared" si="26"/>
        <v>359060909134.18011</v>
      </c>
      <c r="H67" s="1">
        <f t="shared" si="27"/>
        <v>295151846063.38031</v>
      </c>
      <c r="I67" s="1">
        <f t="shared" si="28"/>
        <v>0.10143163416010714</v>
      </c>
      <c r="J67" s="1">
        <f t="shared" ref="J67:J130" si="30">DEGREES(I67)</f>
        <v>5.8116045464891277</v>
      </c>
      <c r="K67" s="15">
        <f t="shared" si="11"/>
        <v>-7.1195042628184169</v>
      </c>
      <c r="L67" s="2">
        <f t="shared" si="29"/>
        <v>110.1226870346197</v>
      </c>
      <c r="M67">
        <f t="shared" ref="M67:M130" si="31">L67-$O$11</f>
        <v>110.1226870346197</v>
      </c>
    </row>
    <row r="68" spans="1:13" x14ac:dyDescent="0.2">
      <c r="A68">
        <v>5702400</v>
      </c>
      <c r="B68">
        <f t="shared" si="21"/>
        <v>1.13535997337126</v>
      </c>
      <c r="C68">
        <f t="shared" si="22"/>
        <v>0.28795736412567546</v>
      </c>
      <c r="D68" s="1">
        <f t="shared" si="23"/>
        <v>135640236385.83066</v>
      </c>
      <c r="E68" s="1">
        <f t="shared" si="24"/>
        <v>63102189131.566444</v>
      </c>
      <c r="F68">
        <f t="shared" si="25"/>
        <v>106213863189.03265</v>
      </c>
      <c r="G68">
        <f t="shared" si="26"/>
        <v>358600913644.20905</v>
      </c>
      <c r="H68" s="1">
        <f t="shared" si="27"/>
        <v>296960279546.13031</v>
      </c>
      <c r="I68" s="1">
        <f t="shared" si="28"/>
        <v>9.925483837820348E-2</v>
      </c>
      <c r="J68" s="1">
        <f t="shared" si="30"/>
        <v>5.6868833353241683</v>
      </c>
      <c r="K68" s="15">
        <f t="shared" ref="K68:K131" si="32">(J68-J67)*60</f>
        <v>-7.4832726698975627</v>
      </c>
      <c r="L68" s="2">
        <f t="shared" si="29"/>
        <v>109.26178196241709</v>
      </c>
      <c r="M68">
        <f t="shared" si="31"/>
        <v>109.26178196241709</v>
      </c>
    </row>
    <row r="69" spans="1:13" x14ac:dyDescent="0.2">
      <c r="A69">
        <v>5788800</v>
      </c>
      <c r="B69">
        <f t="shared" si="21"/>
        <v>1.1525623972102184</v>
      </c>
      <c r="C69">
        <f t="shared" si="22"/>
        <v>0.29232035449121596</v>
      </c>
      <c r="D69" s="1">
        <f t="shared" si="23"/>
        <v>136705624387.14056</v>
      </c>
      <c r="E69" s="1">
        <f t="shared" si="24"/>
        <v>60759626899.13459</v>
      </c>
      <c r="F69">
        <f t="shared" si="25"/>
        <v>107777419631.34297</v>
      </c>
      <c r="G69">
        <f t="shared" si="26"/>
        <v>358134091951.05878</v>
      </c>
      <c r="H69" s="1">
        <f t="shared" si="27"/>
        <v>298778201171.55707</v>
      </c>
      <c r="I69" s="1">
        <f t="shared" si="28"/>
        <v>9.6973587696816521E-2</v>
      </c>
      <c r="J69" s="1">
        <f t="shared" si="30"/>
        <v>5.5561772992693523</v>
      </c>
      <c r="K69" s="15">
        <f t="shared" si="32"/>
        <v>-7.8423621632889606</v>
      </c>
      <c r="L69" s="2">
        <f t="shared" si="29"/>
        <v>108.40686171510437</v>
      </c>
      <c r="M69">
        <f t="shared" si="31"/>
        <v>108.40686171510437</v>
      </c>
    </row>
    <row r="70" spans="1:13" x14ac:dyDescent="0.2">
      <c r="A70">
        <v>5875200</v>
      </c>
      <c r="B70">
        <f t="shared" si="21"/>
        <v>1.1697648210491769</v>
      </c>
      <c r="C70">
        <f t="shared" si="22"/>
        <v>0.29668334485675651</v>
      </c>
      <c r="D70" s="1">
        <f t="shared" si="23"/>
        <v>137730558994.81232</v>
      </c>
      <c r="E70" s="1">
        <f t="shared" si="24"/>
        <v>58399084915.574875</v>
      </c>
      <c r="F70">
        <f t="shared" si="25"/>
        <v>109338924459.90515</v>
      </c>
      <c r="G70">
        <f t="shared" si="26"/>
        <v>357660452940.98584</v>
      </c>
      <c r="H70" s="1">
        <f t="shared" si="27"/>
        <v>300605141845.58484</v>
      </c>
      <c r="I70" s="1">
        <f t="shared" si="28"/>
        <v>9.4589253712117571E-2</v>
      </c>
      <c r="J70" s="1">
        <f t="shared" si="30"/>
        <v>5.4195650249964924</v>
      </c>
      <c r="K70" s="15">
        <f t="shared" si="32"/>
        <v>-8.1967364563715961</v>
      </c>
      <c r="L70" s="2">
        <f t="shared" si="29"/>
        <v>107.55784770600967</v>
      </c>
      <c r="M70">
        <f t="shared" si="31"/>
        <v>107.55784770600967</v>
      </c>
    </row>
    <row r="71" spans="1:13" x14ac:dyDescent="0.2">
      <c r="A71">
        <v>5961600</v>
      </c>
      <c r="B71">
        <f t="shared" si="21"/>
        <v>1.1869672448881354</v>
      </c>
      <c r="C71">
        <f t="shared" si="22"/>
        <v>0.30104633522229707</v>
      </c>
      <c r="D71" s="1">
        <f t="shared" si="23"/>
        <v>138714736914.20587</v>
      </c>
      <c r="E71" s="1">
        <f t="shared" si="24"/>
        <v>56021261703.237701</v>
      </c>
      <c r="F71">
        <f t="shared" si="25"/>
        <v>110898347950.45239</v>
      </c>
      <c r="G71">
        <f t="shared" si="26"/>
        <v>357180005630.01898</v>
      </c>
      <c r="H71" s="1">
        <f t="shared" si="27"/>
        <v>302440639694.03888</v>
      </c>
      <c r="I71" s="1">
        <f t="shared" si="28"/>
        <v>9.2103216347344752E-2</v>
      </c>
      <c r="J71" s="1">
        <f t="shared" si="30"/>
        <v>5.2771255762831846</v>
      </c>
      <c r="K71" s="15">
        <f t="shared" si="32"/>
        <v>-8.5463669227984695</v>
      </c>
      <c r="L71" s="2">
        <f t="shared" si="29"/>
        <v>106.71466087135542</v>
      </c>
      <c r="M71">
        <f t="shared" si="31"/>
        <v>106.71466087135542</v>
      </c>
    </row>
    <row r="72" spans="1:13" x14ac:dyDescent="0.2">
      <c r="A72">
        <v>6048000</v>
      </c>
      <c r="B72">
        <f t="shared" si="21"/>
        <v>1.204169668727094</v>
      </c>
      <c r="C72">
        <f t="shared" si="22"/>
        <v>0.30540932558783762</v>
      </c>
      <c r="D72" s="1">
        <f t="shared" si="23"/>
        <v>139657866911.24103</v>
      </c>
      <c r="E72" s="1">
        <f t="shared" si="24"/>
        <v>53626860898.267105</v>
      </c>
      <c r="F72">
        <f t="shared" si="25"/>
        <v>112455660418.33757</v>
      </c>
      <c r="G72">
        <f t="shared" si="26"/>
        <v>356692759163.78729</v>
      </c>
      <c r="H72" s="1">
        <f t="shared" si="27"/>
        <v>304284240028.24921</v>
      </c>
      <c r="I72" s="1">
        <f t="shared" si="28"/>
        <v>8.9516861758469179E-2</v>
      </c>
      <c r="J72" s="1">
        <f t="shared" si="30"/>
        <v>5.1289383740163208</v>
      </c>
      <c r="K72" s="15">
        <f t="shared" si="32"/>
        <v>-8.8912321360118263</v>
      </c>
      <c r="L72" s="2">
        <f t="shared" si="29"/>
        <v>105.87722179025472</v>
      </c>
      <c r="M72">
        <f t="shared" si="31"/>
        <v>105.87722179025472</v>
      </c>
    </row>
    <row r="73" spans="1:13" x14ac:dyDescent="0.2">
      <c r="A73">
        <v>6134400</v>
      </c>
      <c r="B73">
        <f t="shared" si="21"/>
        <v>1.2213720925660525</v>
      </c>
      <c r="C73">
        <f t="shared" si="22"/>
        <v>0.30977231595337812</v>
      </c>
      <c r="D73" s="1">
        <f t="shared" si="23"/>
        <v>140559669898.57809</v>
      </c>
      <c r="E73" s="1">
        <f t="shared" si="24"/>
        <v>51216591042.383484</v>
      </c>
      <c r="F73">
        <f t="shared" si="25"/>
        <v>114010832219.09818</v>
      </c>
      <c r="G73">
        <f t="shared" si="26"/>
        <v>356198722817.34625</v>
      </c>
      <c r="H73" s="1">
        <f t="shared" si="27"/>
        <v>306135495302.54108</v>
      </c>
      <c r="I73" s="1">
        <f t="shared" si="28"/>
        <v>8.6831580369287176E-2</v>
      </c>
      <c r="J73" s="1">
        <f t="shared" si="30"/>
        <v>4.9750830836111657</v>
      </c>
      <c r="K73" s="15">
        <f t="shared" si="32"/>
        <v>-9.2313174243093066</v>
      </c>
      <c r="L73" s="2">
        <f t="shared" si="29"/>
        <v>105.04545079729232</v>
      </c>
      <c r="M73">
        <f t="shared" si="31"/>
        <v>105.04545079729232</v>
      </c>
    </row>
    <row r="74" spans="1:13" x14ac:dyDescent="0.2">
      <c r="A74">
        <v>6220800</v>
      </c>
      <c r="B74">
        <f t="shared" si="21"/>
        <v>1.2385745164050108</v>
      </c>
      <c r="C74">
        <f t="shared" si="22"/>
        <v>0.31413530631891867</v>
      </c>
      <c r="D74" s="1">
        <f t="shared" si="23"/>
        <v>141419879018.20456</v>
      </c>
      <c r="E74" s="1">
        <f t="shared" si="24"/>
        <v>48791165373.214737</v>
      </c>
      <c r="F74">
        <f t="shared" si="25"/>
        <v>115563833749.0208</v>
      </c>
      <c r="G74">
        <f t="shared" si="26"/>
        <v>355697905995.00116</v>
      </c>
      <c r="H74" s="1">
        <f t="shared" si="27"/>
        <v>307993965064.33466</v>
      </c>
      <c r="I74" s="1">
        <f t="shared" si="28"/>
        <v>8.404876503124159E-2</v>
      </c>
      <c r="J74" s="1">
        <f t="shared" si="30"/>
        <v>4.815639509576882</v>
      </c>
      <c r="K74" s="15">
        <f t="shared" si="32"/>
        <v>-9.5666144420570198</v>
      </c>
      <c r="L74" s="2">
        <f t="shared" si="29"/>
        <v>104.21926808795905</v>
      </c>
      <c r="M74">
        <f t="shared" si="31"/>
        <v>104.21926808795905</v>
      </c>
    </row>
    <row r="75" spans="1:13" x14ac:dyDescent="0.2">
      <c r="A75">
        <v>6307200</v>
      </c>
      <c r="B75">
        <f t="shared" si="21"/>
        <v>1.2557769402439694</v>
      </c>
      <c r="C75">
        <f t="shared" si="22"/>
        <v>0.31849829668445923</v>
      </c>
      <c r="D75" s="1">
        <f t="shared" si="23"/>
        <v>142238239720.40247</v>
      </c>
      <c r="E75" s="1">
        <f t="shared" si="24"/>
        <v>46351301613.237656</v>
      </c>
      <c r="F75">
        <f t="shared" si="25"/>
        <v>117114635445.70454</v>
      </c>
      <c r="G75">
        <f t="shared" si="26"/>
        <v>355190318230.12817</v>
      </c>
      <c r="H75" s="1">
        <f t="shared" si="27"/>
        <v>309859215897.54205</v>
      </c>
      <c r="I75" s="1">
        <f t="shared" si="28"/>
        <v>8.116980930334261E-2</v>
      </c>
      <c r="J75" s="1">
        <f t="shared" si="30"/>
        <v>4.6506874969632568</v>
      </c>
      <c r="K75" s="15">
        <f t="shared" si="32"/>
        <v>-9.8971207568175146</v>
      </c>
      <c r="L75" s="2">
        <f t="shared" si="29"/>
        <v>103.39859381720512</v>
      </c>
      <c r="M75">
        <f t="shared" si="31"/>
        <v>103.39859381720512</v>
      </c>
    </row>
    <row r="76" spans="1:13" x14ac:dyDescent="0.2">
      <c r="A76">
        <v>6393600</v>
      </c>
      <c r="B76">
        <f t="shared" si="21"/>
        <v>1.2729793640829279</v>
      </c>
      <c r="C76">
        <f t="shared" si="22"/>
        <v>0.32286128704999972</v>
      </c>
      <c r="D76" s="1">
        <f t="shared" si="23"/>
        <v>143014509839.07385</v>
      </c>
      <c r="E76" s="1">
        <f t="shared" si="24"/>
        <v>43897721757.392487</v>
      </c>
      <c r="F76">
        <f t="shared" si="25"/>
        <v>118663207788.62366</v>
      </c>
      <c r="G76">
        <f t="shared" si="26"/>
        <v>354675969184.99274</v>
      </c>
      <c r="H76" s="1">
        <f t="shared" si="27"/>
        <v>311730821359.90814</v>
      </c>
      <c r="I76" s="1">
        <f t="shared" si="28"/>
        <v>7.8196105847367914E-2</v>
      </c>
      <c r="J76" s="1">
        <f t="shared" si="30"/>
        <v>4.4803068394124397</v>
      </c>
      <c r="K76" s="15">
        <f t="shared" si="32"/>
        <v>-10.222839453049026</v>
      </c>
      <c r="L76" s="2">
        <f t="shared" si="29"/>
        <v>102.58334819138838</v>
      </c>
      <c r="M76">
        <f t="shared" si="31"/>
        <v>102.58334819138838</v>
      </c>
    </row>
    <row r="77" spans="1:13" x14ac:dyDescent="0.2">
      <c r="A77">
        <v>6480000</v>
      </c>
      <c r="B77">
        <f t="shared" si="21"/>
        <v>1.2901817879218864</v>
      </c>
      <c r="C77">
        <f t="shared" si="22"/>
        <v>0.32722427741554028</v>
      </c>
      <c r="D77" s="1">
        <f t="shared" si="23"/>
        <v>143748459663.40164</v>
      </c>
      <c r="E77" s="1">
        <f t="shared" si="24"/>
        <v>41431151859.432869</v>
      </c>
      <c r="F77">
        <f t="shared" si="25"/>
        <v>120209521299.68979</v>
      </c>
      <c r="G77">
        <f t="shared" si="26"/>
        <v>354154868650.56567</v>
      </c>
      <c r="H77" s="1">
        <f t="shared" si="27"/>
        <v>313608361914.90698</v>
      </c>
      <c r="I77" s="1">
        <f t="shared" si="28"/>
        <v>7.5129044933584854E-2</v>
      </c>
      <c r="J77" s="1">
        <f t="shared" si="30"/>
        <v>4.3045771935431327</v>
      </c>
      <c r="K77" s="15">
        <f t="shared" si="32"/>
        <v>-10.543778752158417</v>
      </c>
      <c r="L77" s="2">
        <f t="shared" si="29"/>
        <v>101.77345155389013</v>
      </c>
      <c r="M77">
        <f t="shared" si="31"/>
        <v>101.77345155389013</v>
      </c>
    </row>
    <row r="78" spans="1:13" x14ac:dyDescent="0.2">
      <c r="A78">
        <v>6566400</v>
      </c>
      <c r="B78">
        <f t="shared" si="21"/>
        <v>1.3073842117608447</v>
      </c>
      <c r="C78">
        <f t="shared" si="22"/>
        <v>0.33158726778108083</v>
      </c>
      <c r="D78" s="1">
        <f t="shared" si="23"/>
        <v>144439872005.82471</v>
      </c>
      <c r="E78" s="1">
        <f t="shared" si="24"/>
        <v>38952321817.074936</v>
      </c>
      <c r="F78">
        <f t="shared" si="25"/>
        <v>121753546543.81281</v>
      </c>
      <c r="G78">
        <f t="shared" si="26"/>
        <v>353627026546.33685</v>
      </c>
      <c r="H78" s="1">
        <f t="shared" si="27"/>
        <v>315491424858.76935</v>
      </c>
      <c r="I78" s="1">
        <f t="shared" si="28"/>
        <v>7.1970013052285786E-2</v>
      </c>
      <c r="J78" s="1">
        <f t="shared" si="30"/>
        <v>4.1235779993974235</v>
      </c>
      <c r="K78" s="15">
        <f t="shared" si="32"/>
        <v>-10.859951648742552</v>
      </c>
      <c r="L78" s="2">
        <f t="shared" si="29"/>
        <v>100.96882446466829</v>
      </c>
      <c r="M78">
        <f t="shared" si="31"/>
        <v>100.96882446466829</v>
      </c>
    </row>
    <row r="79" spans="1:13" x14ac:dyDescent="0.2">
      <c r="A79">
        <v>6652800</v>
      </c>
      <c r="B79">
        <f t="shared" si="21"/>
        <v>1.3245866355998033</v>
      </c>
      <c r="C79">
        <f t="shared" si="22"/>
        <v>0.33595025814662138</v>
      </c>
      <c r="D79" s="1">
        <f t="shared" si="23"/>
        <v>145088542266.30719</v>
      </c>
      <c r="E79" s="1">
        <f t="shared" si="24"/>
        <v>36461965156.008705</v>
      </c>
      <c r="F79">
        <f t="shared" si="25"/>
        <v>123295254129.46124</v>
      </c>
      <c r="G79">
        <f t="shared" si="26"/>
        <v>353092452920.12622</v>
      </c>
      <c r="H79" s="1">
        <f t="shared" si="27"/>
        <v>317379604243.18158</v>
      </c>
      <c r="I79" s="1">
        <f t="shared" si="28"/>
        <v>6.8720391626380772E-2</v>
      </c>
      <c r="J79" s="1">
        <f t="shared" si="30"/>
        <v>3.9373884066777816</v>
      </c>
      <c r="K79" s="15">
        <f t="shared" si="32"/>
        <v>-11.171375563178518</v>
      </c>
      <c r="L79" s="2">
        <f t="shared" si="29"/>
        <v>100.16938777402036</v>
      </c>
      <c r="M79">
        <f t="shared" si="31"/>
        <v>100.16938777402036</v>
      </c>
    </row>
    <row r="80" spans="1:13" x14ac:dyDescent="0.2">
      <c r="A80">
        <v>6739200</v>
      </c>
      <c r="B80">
        <f t="shared" si="21"/>
        <v>1.3417890594387618</v>
      </c>
      <c r="C80">
        <f t="shared" si="22"/>
        <v>0.34031324851216188</v>
      </c>
      <c r="D80" s="1">
        <f t="shared" si="23"/>
        <v>145694278492.88287</v>
      </c>
      <c r="E80" s="1">
        <f t="shared" si="24"/>
        <v>33960818812.836205</v>
      </c>
      <c r="F80">
        <f t="shared" si="25"/>
        <v>124834614709.22179</v>
      </c>
      <c r="G80">
        <f t="shared" si="26"/>
        <v>352551157947.89294</v>
      </c>
      <c r="H80" s="1">
        <f t="shared" si="27"/>
        <v>319272500794.1615</v>
      </c>
      <c r="I80" s="1">
        <f t="shared" si="28"/>
        <v>6.5381555820408499E-2</v>
      </c>
      <c r="J80" s="1">
        <f t="shared" si="30"/>
        <v>3.7460872065084097</v>
      </c>
      <c r="K80" s="15">
        <f t="shared" si="32"/>
        <v>-11.478072010162315</v>
      </c>
      <c r="L80" s="2">
        <f t="shared" si="29"/>
        <v>99.375062690822176</v>
      </c>
      <c r="M80">
        <f t="shared" si="31"/>
        <v>99.375062690822176</v>
      </c>
    </row>
    <row r="81" spans="1:13" x14ac:dyDescent="0.2">
      <c r="A81">
        <v>6825600</v>
      </c>
      <c r="B81">
        <f t="shared" si="21"/>
        <v>1.3589914832777203</v>
      </c>
      <c r="C81">
        <f t="shared" si="22"/>
        <v>0.34467623887770243</v>
      </c>
      <c r="D81" s="1">
        <f t="shared" si="23"/>
        <v>146256901438.45694</v>
      </c>
      <c r="E81" s="1">
        <f t="shared" si="24"/>
        <v>31449622916.999947</v>
      </c>
      <c r="F81">
        <f t="shared" si="25"/>
        <v>126371598980.35797</v>
      </c>
      <c r="G81">
        <f t="shared" si="26"/>
        <v>352003151933.54108</v>
      </c>
      <c r="H81" s="1">
        <f t="shared" si="27"/>
        <v>321169721827.58533</v>
      </c>
      <c r="I81" s="1">
        <f t="shared" si="28"/>
        <v>6.1954873441394165E-2</v>
      </c>
      <c r="J81" s="1">
        <f t="shared" si="30"/>
        <v>3.5497527684590398</v>
      </c>
      <c r="K81" s="15">
        <f t="shared" si="32"/>
        <v>-11.780066282962194</v>
      </c>
      <c r="L81" s="2">
        <f t="shared" si="29"/>
        <v>98.585770845503987</v>
      </c>
      <c r="M81">
        <f t="shared" si="31"/>
        <v>98.585770845503987</v>
      </c>
    </row>
    <row r="82" spans="1:13" x14ac:dyDescent="0.2">
      <c r="A82">
        <v>6912000</v>
      </c>
      <c r="B82">
        <f t="shared" si="21"/>
        <v>1.3761939071166787</v>
      </c>
      <c r="C82">
        <f t="shared" si="22"/>
        <v>0.34903922924324299</v>
      </c>
      <c r="D82" s="1">
        <f t="shared" si="23"/>
        <v>146776244613.84811</v>
      </c>
      <c r="E82" s="1">
        <f t="shared" si="24"/>
        <v>28929120571.766796</v>
      </c>
      <c r="F82">
        <f t="shared" si="25"/>
        <v>127906177685.36786</v>
      </c>
      <c r="G82">
        <f t="shared" si="26"/>
        <v>351448445308.72388</v>
      </c>
      <c r="H82" s="1">
        <f t="shared" si="27"/>
        <v>323070881161.80963</v>
      </c>
      <c r="I82" s="1">
        <f t="shared" si="28"/>
        <v>5.8441703927048394E-2</v>
      </c>
      <c r="J82" s="1">
        <f t="shared" si="30"/>
        <v>3.3484629825730021</v>
      </c>
      <c r="K82" s="15">
        <f t="shared" si="32"/>
        <v>-12.077387153162258</v>
      </c>
      <c r="L82" s="2">
        <f t="shared" si="29"/>
        <v>97.801434348022482</v>
      </c>
      <c r="M82">
        <f t="shared" si="31"/>
        <v>97.801434348022482</v>
      </c>
    </row>
    <row r="83" spans="1:13" x14ac:dyDescent="0.2">
      <c r="A83">
        <v>6998400</v>
      </c>
      <c r="B83">
        <f t="shared" si="21"/>
        <v>1.3933963309556372</v>
      </c>
      <c r="C83">
        <f t="shared" si="22"/>
        <v>0.35340221960878349</v>
      </c>
      <c r="D83" s="1">
        <f t="shared" si="23"/>
        <v>147252154337.05533</v>
      </c>
      <c r="E83" s="1">
        <f t="shared" si="24"/>
        <v>26400057634.331642</v>
      </c>
      <c r="F83">
        <f t="shared" si="25"/>
        <v>129438321612.54105</v>
      </c>
      <c r="G83">
        <f t="shared" si="26"/>
        <v>350887048632.64526</v>
      </c>
      <c r="H83" s="1">
        <f t="shared" si="27"/>
        <v>324975599027.79877</v>
      </c>
      <c r="I83" s="1">
        <f t="shared" si="28"/>
        <v>5.4843397416902473E-2</v>
      </c>
      <c r="J83" s="1">
        <f t="shared" si="30"/>
        <v>3.1422952061471925</v>
      </c>
      <c r="K83" s="15">
        <f t="shared" si="32"/>
        <v>-12.370066585548578</v>
      </c>
      <c r="L83" s="2">
        <f t="shared" si="29"/>
        <v>97.021975841080732</v>
      </c>
      <c r="M83">
        <f t="shared" si="31"/>
        <v>97.021975841080732</v>
      </c>
    </row>
    <row r="84" spans="1:13" x14ac:dyDescent="0.2">
      <c r="A84">
        <v>7084800</v>
      </c>
      <c r="B84">
        <f t="shared" si="21"/>
        <v>1.4105987547945957</v>
      </c>
      <c r="C84">
        <f t="shared" si="22"/>
        <v>0.35776520997432404</v>
      </c>
      <c r="D84" s="1">
        <f t="shared" si="23"/>
        <v>147684489778.73486</v>
      </c>
      <c r="E84" s="1">
        <f t="shared" si="24"/>
        <v>23863182495.106396</v>
      </c>
      <c r="F84">
        <f t="shared" si="25"/>
        <v>130968001596.51479</v>
      </c>
      <c r="G84">
        <f t="shared" si="26"/>
        <v>350318972591.85852</v>
      </c>
      <c r="H84" s="1">
        <f t="shared" si="27"/>
        <v>326883501977.14319</v>
      </c>
      <c r="I84" s="1">
        <f t="shared" si="28"/>
        <v>5.1161293902170391E-2</v>
      </c>
      <c r="J84" s="1">
        <f t="shared" si="30"/>
        <v>2.9313262150227577</v>
      </c>
      <c r="K84" s="15">
        <f t="shared" si="32"/>
        <v>-12.658139467466087</v>
      </c>
      <c r="L84" s="2">
        <f t="shared" si="29"/>
        <v>96.247318548837612</v>
      </c>
      <c r="M84">
        <f t="shared" si="31"/>
        <v>96.247318548837612</v>
      </c>
    </row>
    <row r="85" spans="1:13" x14ac:dyDescent="0.2">
      <c r="A85">
        <v>7171200</v>
      </c>
      <c r="B85">
        <f t="shared" si="21"/>
        <v>1.4278011786335543</v>
      </c>
      <c r="C85">
        <f t="shared" si="22"/>
        <v>0.36212820033986459</v>
      </c>
      <c r="D85" s="1">
        <f t="shared" si="23"/>
        <v>148073123003.87393</v>
      </c>
      <c r="E85" s="1">
        <f t="shared" si="24"/>
        <v>21319245856.259163</v>
      </c>
      <c r="F85">
        <f t="shared" si="25"/>
        <v>132495188518.82898</v>
      </c>
      <c r="G85">
        <f t="shared" si="26"/>
        <v>349744228000.06287</v>
      </c>
      <c r="H85" s="1">
        <f t="shared" si="27"/>
        <v>328794222788.32416</v>
      </c>
      <c r="I85" s="1">
        <f t="shared" si="28"/>
        <v>4.7396722450089968E-2</v>
      </c>
      <c r="J85" s="1">
        <f t="shared" si="30"/>
        <v>2.7156321591431136</v>
      </c>
      <c r="K85" s="15">
        <f t="shared" si="32"/>
        <v>-12.941643352778645</v>
      </c>
      <c r="L85" s="2">
        <f t="shared" si="29"/>
        <v>95.477386321349698</v>
      </c>
      <c r="M85">
        <f t="shared" si="31"/>
        <v>95.477386321349698</v>
      </c>
    </row>
    <row r="86" spans="1:13" x14ac:dyDescent="0.2">
      <c r="A86">
        <v>7257600</v>
      </c>
      <c r="B86">
        <f t="shared" si="21"/>
        <v>1.4450036024725128</v>
      </c>
      <c r="C86">
        <f t="shared" si="22"/>
        <v>0.36649119070540509</v>
      </c>
      <c r="D86" s="1">
        <f t="shared" si="23"/>
        <v>148417939009.64865</v>
      </c>
      <c r="E86" s="1">
        <f t="shared" si="24"/>
        <v>18769000509.569378</v>
      </c>
      <c r="F86">
        <f t="shared" si="25"/>
        <v>134019853308.48068</v>
      </c>
      <c r="G86">
        <f t="shared" si="26"/>
        <v>349162825797.89807</v>
      </c>
      <c r="H86" s="1">
        <f t="shared" si="27"/>
        <v>330707400371.55627</v>
      </c>
      <c r="I86" s="1">
        <f t="shared" si="28"/>
        <v>4.3551000498757597E-2</v>
      </c>
      <c r="J86" s="1">
        <f t="shared" si="30"/>
        <v>2.4952885221509535</v>
      </c>
      <c r="K86" s="15">
        <f t="shared" si="32"/>
        <v>-13.220618219529605</v>
      </c>
      <c r="L86" s="2">
        <f t="shared" si="29"/>
        <v>94.712103674974287</v>
      </c>
      <c r="M86">
        <f t="shared" si="31"/>
        <v>94.712103674974287</v>
      </c>
    </row>
    <row r="87" spans="1:13" x14ac:dyDescent="0.2">
      <c r="A87">
        <v>7344000</v>
      </c>
      <c r="B87">
        <f t="shared" si="21"/>
        <v>1.4622060263114711</v>
      </c>
      <c r="C87">
        <f t="shared" si="22"/>
        <v>0.37085418107094564</v>
      </c>
      <c r="D87" s="1">
        <f t="shared" si="23"/>
        <v>148718835759.45538</v>
      </c>
      <c r="E87" s="1">
        <f t="shared" si="24"/>
        <v>16213201113.664663</v>
      </c>
      <c r="F87">
        <f t="shared" si="25"/>
        <v>135541966942.47743</v>
      </c>
      <c r="G87">
        <f t="shared" si="26"/>
        <v>348574777052.7356</v>
      </c>
      <c r="H87" s="1">
        <f t="shared" si="27"/>
        <v>332622679672.51221</v>
      </c>
      <c r="I87" s="1">
        <f t="shared" si="28"/>
        <v>3.9625433218572148E-2</v>
      </c>
      <c r="J87" s="1">
        <f t="shared" si="30"/>
        <v>2.2703700848016779</v>
      </c>
      <c r="K87" s="15">
        <f t="shared" si="32"/>
        <v>-13.495106240956538</v>
      </c>
      <c r="L87" s="2">
        <f t="shared" si="29"/>
        <v>93.951395828956024</v>
      </c>
      <c r="M87">
        <f t="shared" si="31"/>
        <v>93.951395828956024</v>
      </c>
    </row>
    <row r="88" spans="1:13" x14ac:dyDescent="0.2">
      <c r="A88">
        <v>7430400</v>
      </c>
      <c r="B88">
        <f t="shared" si="21"/>
        <v>1.4794084501504297</v>
      </c>
      <c r="C88">
        <f t="shared" si="22"/>
        <v>0.3752171714364862</v>
      </c>
      <c r="D88" s="1">
        <f t="shared" si="23"/>
        <v>148975724213.10492</v>
      </c>
      <c r="E88" s="1">
        <f t="shared" si="24"/>
        <v>13652603970.705057</v>
      </c>
      <c r="F88">
        <f t="shared" si="25"/>
        <v>137061500446.38956</v>
      </c>
      <c r="G88">
        <f t="shared" si="26"/>
        <v>347980092958.46844</v>
      </c>
      <c r="H88" s="1">
        <f t="shared" si="27"/>
        <v>334539711575.21259</v>
      </c>
      <c r="I88" s="1">
        <f t="shared" si="28"/>
        <v>3.5621312936484406E-2</v>
      </c>
      <c r="J88" s="1">
        <f t="shared" si="30"/>
        <v>2.0409508919753176</v>
      </c>
      <c r="K88" s="15">
        <f t="shared" si="32"/>
        <v>-13.765151569581615</v>
      </c>
      <c r="L88" s="2">
        <f t="shared" si="29"/>
        <v>93.195188738414828</v>
      </c>
      <c r="M88">
        <f t="shared" si="31"/>
        <v>93.195188738414828</v>
      </c>
    </row>
    <row r="89" spans="1:13" x14ac:dyDescent="0.2">
      <c r="A89">
        <v>7516800</v>
      </c>
      <c r="B89">
        <f t="shared" si="21"/>
        <v>1.4966108739893882</v>
      </c>
      <c r="C89">
        <f t="shared" si="22"/>
        <v>0.37958016180202675</v>
      </c>
      <c r="D89" s="1">
        <f t="shared" si="23"/>
        <v>149188528353.17084</v>
      </c>
      <c r="E89" s="1">
        <f t="shared" si="24"/>
        <v>11087966802.581244</v>
      </c>
      <c r="F89">
        <f t="shared" si="25"/>
        <v>138578424894.90198</v>
      </c>
      <c r="G89">
        <f t="shared" si="26"/>
        <v>347378784835.29761</v>
      </c>
      <c r="H89" s="1">
        <f t="shared" si="27"/>
        <v>336458152804.34015</v>
      </c>
      <c r="I89" s="1">
        <f t="shared" si="28"/>
        <v>3.1539918619446494E-2</v>
      </c>
      <c r="J89" s="1">
        <f t="shared" si="30"/>
        <v>1.8071042230803662</v>
      </c>
      <c r="K89" s="15">
        <f t="shared" si="32"/>
        <v>-14.030800133697085</v>
      </c>
      <c r="L89" s="2">
        <f t="shared" si="29"/>
        <v>92.443409123942217</v>
      </c>
      <c r="M89">
        <f t="shared" si="31"/>
        <v>92.443409123942217</v>
      </c>
    </row>
    <row r="90" spans="1:13" x14ac:dyDescent="0.2">
      <c r="A90">
        <v>7603200</v>
      </c>
      <c r="B90">
        <f t="shared" si="21"/>
        <v>1.5138132978283467</v>
      </c>
      <c r="C90">
        <f t="shared" si="22"/>
        <v>0.38394315216756725</v>
      </c>
      <c r="D90" s="1">
        <f t="shared" si="23"/>
        <v>149357185207.48444</v>
      </c>
      <c r="E90" s="1">
        <f t="shared" si="24"/>
        <v>8520048526.6923141</v>
      </c>
      <c r="F90">
        <f t="shared" si="25"/>
        <v>140092711412.36456</v>
      </c>
      <c r="G90">
        <f t="shared" si="26"/>
        <v>346770864129.51703</v>
      </c>
      <c r="H90" s="1">
        <f t="shared" si="27"/>
        <v>338377665827.21826</v>
      </c>
      <c r="I90" s="1">
        <f t="shared" si="28"/>
        <v>2.7382515413604924E-2</v>
      </c>
      <c r="J90" s="1">
        <f t="shared" si="30"/>
        <v>1.5689025656514859</v>
      </c>
      <c r="K90" s="15">
        <f t="shared" si="32"/>
        <v>-14.29209944573282</v>
      </c>
      <c r="L90" s="2">
        <f t="shared" si="29"/>
        <v>91.69598449800354</v>
      </c>
      <c r="M90">
        <f t="shared" si="31"/>
        <v>91.69598449800354</v>
      </c>
    </row>
    <row r="91" spans="1:13" x14ac:dyDescent="0.2">
      <c r="A91">
        <v>7689600</v>
      </c>
      <c r="B91">
        <f t="shared" si="21"/>
        <v>1.531015721667305</v>
      </c>
      <c r="C91">
        <f t="shared" si="22"/>
        <v>0.3883061425331078</v>
      </c>
      <c r="D91" s="1">
        <f t="shared" si="23"/>
        <v>149481644867.7691</v>
      </c>
      <c r="E91" s="1">
        <f t="shared" si="24"/>
        <v>5949609031.3699694</v>
      </c>
      <c r="F91">
        <f t="shared" si="25"/>
        <v>141604331173.34204</v>
      </c>
      <c r="G91">
        <f t="shared" si="26"/>
        <v>346156342413.29517</v>
      </c>
      <c r="H91" s="1">
        <f t="shared" si="27"/>
        <v>340297918755.67023</v>
      </c>
      <c r="I91" s="1">
        <f t="shared" si="28"/>
        <v>2.3150354235798698E-2</v>
      </c>
      <c r="J91" s="1">
        <f t="shared" si="30"/>
        <v>1.3264175919440737</v>
      </c>
      <c r="K91" s="15">
        <f t="shared" si="32"/>
        <v>-14.549098422444731</v>
      </c>
      <c r="L91" s="2">
        <f t="shared" si="29"/>
        <v>90.952843188343408</v>
      </c>
      <c r="M91">
        <f t="shared" si="31"/>
        <v>90.952843188343408</v>
      </c>
    </row>
    <row r="92" spans="1:13" x14ac:dyDescent="0.2">
      <c r="A92">
        <v>7776000</v>
      </c>
      <c r="B92">
        <f t="shared" si="21"/>
        <v>1.5482181455062636</v>
      </c>
      <c r="C92">
        <f t="shared" si="22"/>
        <v>0.39266913289864835</v>
      </c>
      <c r="D92" s="1">
        <f t="shared" si="23"/>
        <v>149561870504.40897</v>
      </c>
      <c r="E92" s="1">
        <f t="shared" si="24"/>
        <v>3377408951.0152044</v>
      </c>
      <c r="F92">
        <f t="shared" si="25"/>
        <v>143113255403.16257</v>
      </c>
      <c r="G92">
        <f t="shared" si="26"/>
        <v>345535231384.45544</v>
      </c>
      <c r="H92" s="1">
        <f t="shared" si="27"/>
        <v>342218585247.9635</v>
      </c>
      <c r="I92" s="1">
        <f t="shared" si="28"/>
        <v>1.8844671414280256E-2</v>
      </c>
      <c r="J92" s="1">
        <f t="shared" si="30"/>
        <v>1.0797201383490869</v>
      </c>
      <c r="K92" s="15">
        <f t="shared" si="32"/>
        <v>-14.801847215699212</v>
      </c>
      <c r="L92" s="2">
        <f t="shared" si="29"/>
        <v>90.213914358570833</v>
      </c>
      <c r="M92">
        <f t="shared" si="31"/>
        <v>90.213914358570833</v>
      </c>
    </row>
    <row r="93" spans="1:13" x14ac:dyDescent="0.2">
      <c r="A93">
        <v>7862400</v>
      </c>
      <c r="B93">
        <f t="shared" si="21"/>
        <v>1.5654205693452221</v>
      </c>
      <c r="C93">
        <f t="shared" si="22"/>
        <v>0.39703212326418885</v>
      </c>
      <c r="D93" s="1">
        <f t="shared" si="23"/>
        <v>149597838377.3475</v>
      </c>
      <c r="E93" s="1">
        <f t="shared" si="24"/>
        <v>804209441.01454914</v>
      </c>
      <c r="F93">
        <f t="shared" si="25"/>
        <v>144619455378.46545</v>
      </c>
      <c r="G93">
        <f t="shared" si="26"/>
        <v>344907542866.25287</v>
      </c>
      <c r="H93" s="1">
        <f t="shared" si="27"/>
        <v>344139344411.0166</v>
      </c>
      <c r="I93" s="1">
        <f t="shared" si="28"/>
        <v>1.4466688375461612E-2</v>
      </c>
      <c r="J93" s="1">
        <f t="shared" si="30"/>
        <v>0.82888018744491965</v>
      </c>
      <c r="K93" s="15">
        <f t="shared" si="32"/>
        <v>-15.050397054250034</v>
      </c>
      <c r="L93" s="2">
        <f t="shared" si="29"/>
        <v>89.479128026107432</v>
      </c>
      <c r="M93">
        <f t="shared" si="31"/>
        <v>89.479128026107432</v>
      </c>
    </row>
    <row r="94" spans="1:13" x14ac:dyDescent="0.2">
      <c r="A94">
        <v>7948800</v>
      </c>
      <c r="B94">
        <f t="shared" si="21"/>
        <v>1.5826229931841806</v>
      </c>
      <c r="C94">
        <f t="shared" si="22"/>
        <v>0.40139511362972941</v>
      </c>
      <c r="D94" s="1">
        <f t="shared" si="23"/>
        <v>149589537843.11237</v>
      </c>
      <c r="E94" s="1">
        <f t="shared" si="24"/>
        <v>-1769228047.4981885</v>
      </c>
      <c r="F94">
        <f t="shared" si="25"/>
        <v>146122902427.74805</v>
      </c>
      <c r="G94">
        <f t="shared" si="26"/>
        <v>344273288807.14929</v>
      </c>
      <c r="H94" s="1">
        <f t="shared" si="27"/>
        <v>346059880703.03961</v>
      </c>
      <c r="I94" s="1">
        <f t="shared" si="28"/>
        <v>1.0017611373908553E-2</v>
      </c>
      <c r="J94" s="1">
        <f t="shared" si="30"/>
        <v>0.57396685252721014</v>
      </c>
      <c r="K94" s="15">
        <f t="shared" si="32"/>
        <v>-15.29480009506257</v>
      </c>
      <c r="L94" s="2">
        <f t="shared" si="29"/>
        <v>88.748415077657583</v>
      </c>
      <c r="M94">
        <f t="shared" si="31"/>
        <v>88.748415077657583</v>
      </c>
    </row>
    <row r="95" spans="1:13" x14ac:dyDescent="0.2">
      <c r="A95">
        <v>8035200</v>
      </c>
      <c r="B95">
        <f t="shared" si="21"/>
        <v>1.599825417023139</v>
      </c>
      <c r="C95">
        <f t="shared" si="22"/>
        <v>0.40575810399526996</v>
      </c>
      <c r="D95" s="1">
        <f t="shared" si="23"/>
        <v>149536971357.96521</v>
      </c>
      <c r="E95" s="1">
        <f t="shared" si="24"/>
        <v>-4342141992.9674959</v>
      </c>
      <c r="F95">
        <f t="shared" si="25"/>
        <v>147623567931.91141</v>
      </c>
      <c r="G95">
        <f t="shared" si="26"/>
        <v>343632481280.58612</v>
      </c>
      <c r="H95" s="1">
        <f t="shared" si="27"/>
        <v>347979883836.75629</v>
      </c>
      <c r="I95" s="1">
        <f t="shared" si="28"/>
        <v>5.4986312626474909E-3</v>
      </c>
      <c r="J95" s="1">
        <f t="shared" si="30"/>
        <v>0.31504836444839207</v>
      </c>
      <c r="K95" s="15">
        <f t="shared" si="32"/>
        <v>-15.535109284729083</v>
      </c>
      <c r="L95" s="2">
        <f t="shared" si="29"/>
        <v>88.021707282368851</v>
      </c>
      <c r="M95">
        <f t="shared" si="31"/>
        <v>88.021707282368851</v>
      </c>
    </row>
    <row r="96" spans="1:13" x14ac:dyDescent="0.2">
      <c r="A96">
        <v>8121600</v>
      </c>
      <c r="B96">
        <f t="shared" si="21"/>
        <v>1.6170278408620975</v>
      </c>
      <c r="C96">
        <f t="shared" si="22"/>
        <v>0.41012109436081051</v>
      </c>
      <c r="D96" s="1">
        <f t="shared" si="23"/>
        <v>149440154477.17471</v>
      </c>
      <c r="E96" s="1">
        <f t="shared" si="24"/>
        <v>-6913771028.7627697</v>
      </c>
      <c r="F96">
        <f t="shared" si="25"/>
        <v>149121423324.80505</v>
      </c>
      <c r="G96">
        <f t="shared" si="26"/>
        <v>342985132484.75403</v>
      </c>
      <c r="H96" s="1">
        <f t="shared" si="27"/>
        <v>349899048683.34357</v>
      </c>
      <c r="I96" s="1">
        <f t="shared" si="28"/>
        <v>9.1092330108533126E-4</v>
      </c>
      <c r="J96" s="1">
        <f t="shared" si="30"/>
        <v>5.2192060612314246E-2</v>
      </c>
      <c r="K96" s="15">
        <f t="shared" si="32"/>
        <v>-15.77137823016467</v>
      </c>
      <c r="L96" s="2">
        <f t="shared" si="29"/>
        <v>87.298937302837373</v>
      </c>
      <c r="M96">
        <f t="shared" si="31"/>
        <v>87.298937302837373</v>
      </c>
    </row>
    <row r="97" spans="1:13" x14ac:dyDescent="0.2">
      <c r="A97">
        <v>8208000</v>
      </c>
      <c r="B97">
        <f t="shared" si="21"/>
        <v>1.634230264701056</v>
      </c>
      <c r="C97">
        <f t="shared" si="22"/>
        <v>0.41448408472635101</v>
      </c>
      <c r="D97" s="1">
        <f t="shared" si="23"/>
        <v>149299115850.41351</v>
      </c>
      <c r="E97" s="1">
        <f t="shared" si="24"/>
        <v>-9483354168.4787521</v>
      </c>
      <c r="F97">
        <f t="shared" si="25"/>
        <v>150616440093.77097</v>
      </c>
      <c r="G97">
        <f t="shared" si="26"/>
        <v>342331254742.36139</v>
      </c>
      <c r="H97" s="1">
        <f t="shared" si="27"/>
        <v>351817075177.21417</v>
      </c>
      <c r="I97" s="1">
        <f t="shared" si="28"/>
        <v>3.7443530018903548E-3</v>
      </c>
      <c r="J97" s="1">
        <f t="shared" si="30"/>
        <v>0.2145356240154577</v>
      </c>
      <c r="K97" s="15">
        <f t="shared" si="32"/>
        <v>9.740613804188607</v>
      </c>
      <c r="L97" s="2">
        <f t="shared" si="29"/>
        <v>86.150967456066667</v>
      </c>
      <c r="M97">
        <f t="shared" si="31"/>
        <v>86.150967456066667</v>
      </c>
    </row>
    <row r="98" spans="1:13" x14ac:dyDescent="0.2">
      <c r="A98">
        <v>8294400</v>
      </c>
      <c r="B98">
        <f t="shared" ref="B98:B129" si="33">$P$2*A98</f>
        <v>1.6514326885400146</v>
      </c>
      <c r="C98">
        <f t="shared" ref="C98:C129" si="34">$Q$2*A98</f>
        <v>0.41884707509189156</v>
      </c>
      <c r="D98" s="1">
        <f t="shared" ref="D98:D129" si="35">$N$3*SIN(B98)</f>
        <v>149113897213.2804</v>
      </c>
      <c r="E98" s="1">
        <f t="shared" ref="E98:E129" si="36">$N$3*COS(B98)</f>
        <v>-12050131031.123787</v>
      </c>
      <c r="F98">
        <f t="shared" ref="F98:F129" si="37">$O$3*SIN(C98)</f>
        <v>152108589780.1861</v>
      </c>
      <c r="G98">
        <f t="shared" ref="G98:G129" si="38">$O$3*COS(C98)</f>
        <v>341670860500.39893</v>
      </c>
      <c r="H98" s="1">
        <f t="shared" ref="H98:H129" si="39">SQRT((D98-F98)^2+(E98-G98)^2)</f>
        <v>353733668221.74817</v>
      </c>
      <c r="I98" s="1">
        <f t="shared" ref="I98:I129" si="40">ACOS((G98-E98)/H98)</f>
        <v>8.466054011456059E-3</v>
      </c>
      <c r="J98" s="1">
        <f t="shared" si="30"/>
        <v>0.48506916398623245</v>
      </c>
      <c r="K98" s="15">
        <f t="shared" si="32"/>
        <v>16.232012398246486</v>
      </c>
      <c r="L98" s="2">
        <f t="shared" ref="L98:L129" si="41">DEGREES(PI()-B98-I98)</f>
        <v>84.894807632728345</v>
      </c>
      <c r="M98">
        <f t="shared" si="31"/>
        <v>84.894807632728345</v>
      </c>
    </row>
    <row r="99" spans="1:13" x14ac:dyDescent="0.2">
      <c r="A99">
        <v>8380800</v>
      </c>
      <c r="B99">
        <f t="shared" si="33"/>
        <v>1.6686351123789729</v>
      </c>
      <c r="C99">
        <f t="shared" si="34"/>
        <v>0.42321006545743212</v>
      </c>
      <c r="D99" s="1">
        <f t="shared" si="35"/>
        <v>148884553374.94992</v>
      </c>
      <c r="E99" s="1">
        <f t="shared" si="36"/>
        <v>-14613342066.12871</v>
      </c>
      <c r="F99">
        <f t="shared" si="37"/>
        <v>153597843980.00418</v>
      </c>
      <c r="G99">
        <f t="shared" si="38"/>
        <v>341003962329.90356</v>
      </c>
      <c r="H99" s="1">
        <f t="shared" si="39"/>
        <v>355648537596.07666</v>
      </c>
      <c r="I99" s="1">
        <f t="shared" si="40"/>
        <v>1.3253052061252379E-2</v>
      </c>
      <c r="J99" s="1">
        <f t="shared" si="30"/>
        <v>0.75934394877691758</v>
      </c>
      <c r="K99" s="15">
        <f t="shared" si="32"/>
        <v>16.456487087441108</v>
      </c>
      <c r="L99" s="2">
        <f t="shared" si="41"/>
        <v>83.634906564570102</v>
      </c>
      <c r="M99">
        <f t="shared" si="31"/>
        <v>83.634906564570102</v>
      </c>
    </row>
    <row r="100" spans="1:13" x14ac:dyDescent="0.2">
      <c r="A100">
        <v>8467200</v>
      </c>
      <c r="B100">
        <f t="shared" si="33"/>
        <v>1.6858375362179314</v>
      </c>
      <c r="C100">
        <f t="shared" si="34"/>
        <v>0.42757305582297261</v>
      </c>
      <c r="D100" s="1">
        <f t="shared" si="35"/>
        <v>148611152201.95367</v>
      </c>
      <c r="E100" s="1">
        <f t="shared" si="36"/>
        <v>-17172228778.110235</v>
      </c>
      <c r="F100">
        <f t="shared" si="37"/>
        <v>155084174344.29645</v>
      </c>
      <c r="G100">
        <f t="shared" si="38"/>
        <v>340330572925.71863</v>
      </c>
      <c r="H100" s="1">
        <f t="shared" si="39"/>
        <v>357561397862.99982</v>
      </c>
      <c r="I100" s="1">
        <f t="shared" si="40"/>
        <v>1.8104235518109801E-2</v>
      </c>
      <c r="J100" s="1">
        <f t="shared" si="30"/>
        <v>1.0372962864985329</v>
      </c>
      <c r="K100" s="15">
        <f t="shared" si="32"/>
        <v>16.67714026329692</v>
      </c>
      <c r="L100" s="2">
        <f t="shared" si="41"/>
        <v>82.371327943480935</v>
      </c>
      <c r="M100">
        <f t="shared" si="31"/>
        <v>82.371327943480935</v>
      </c>
    </row>
    <row r="101" spans="1:13" x14ac:dyDescent="0.2">
      <c r="A101">
        <v>8553600</v>
      </c>
      <c r="B101">
        <f t="shared" si="33"/>
        <v>1.70303996005689</v>
      </c>
      <c r="C101">
        <f t="shared" si="34"/>
        <v>0.43193604618851317</v>
      </c>
      <c r="D101" s="1">
        <f t="shared" si="35"/>
        <v>148293774598.09735</v>
      </c>
      <c r="E101" s="1">
        <f t="shared" si="36"/>
        <v>-19726033951.32172</v>
      </c>
      <c r="F101">
        <f t="shared" si="37"/>
        <v>156567552579.79129</v>
      </c>
      <c r="G101">
        <f t="shared" si="38"/>
        <v>339650705106.2522</v>
      </c>
      <c r="H101" s="1">
        <f t="shared" si="39"/>
        <v>359471968278.1203</v>
      </c>
      <c r="I101" s="1">
        <f t="shared" si="40"/>
        <v>2.3018508821288419E-2</v>
      </c>
      <c r="J101" s="1">
        <f t="shared" si="30"/>
        <v>1.3188634061444817</v>
      </c>
      <c r="K101" s="15">
        <f t="shared" si="32"/>
        <v>16.894027178756929</v>
      </c>
      <c r="L101" s="2">
        <f t="shared" si="41"/>
        <v>81.104134540467427</v>
      </c>
      <c r="M101">
        <f t="shared" si="31"/>
        <v>81.104134540467427</v>
      </c>
    </row>
    <row r="102" spans="1:13" x14ac:dyDescent="0.2">
      <c r="A102">
        <v>8640000</v>
      </c>
      <c r="B102">
        <f t="shared" si="33"/>
        <v>1.7202423838958485</v>
      </c>
      <c r="C102">
        <f t="shared" si="34"/>
        <v>0.43629903655405372</v>
      </c>
      <c r="D102" s="1">
        <f t="shared" si="35"/>
        <v>147932514480.52002</v>
      </c>
      <c r="E102" s="1">
        <f t="shared" si="36"/>
        <v>-22274001873.725639</v>
      </c>
      <c r="F102">
        <f t="shared" si="37"/>
        <v>158047950449.41281</v>
      </c>
      <c r="G102">
        <f t="shared" si="38"/>
        <v>338964371813.2334</v>
      </c>
      <c r="H102" s="1">
        <f t="shared" si="39"/>
        <v>361379972700.25885</v>
      </c>
      <c r="I102" s="1">
        <f t="shared" si="40"/>
        <v>2.7994792497264109E-2</v>
      </c>
      <c r="J102" s="1">
        <f t="shared" si="30"/>
        <v>1.6039834584377357</v>
      </c>
      <c r="K102" s="15">
        <f t="shared" si="32"/>
        <v>17.107203137595238</v>
      </c>
      <c r="L102" s="2">
        <f t="shared" si="41"/>
        <v>79.83338820480661</v>
      </c>
      <c r="M102">
        <f t="shared" si="31"/>
        <v>79.83338820480661</v>
      </c>
    </row>
    <row r="103" spans="1:13" x14ac:dyDescent="0.2">
      <c r="A103">
        <v>8726400</v>
      </c>
      <c r="B103">
        <f t="shared" si="33"/>
        <v>1.737444807734807</v>
      </c>
      <c r="C103">
        <f t="shared" si="34"/>
        <v>0.44066202691959427</v>
      </c>
      <c r="D103" s="1">
        <f t="shared" si="35"/>
        <v>147527478751.90262</v>
      </c>
      <c r="E103" s="1">
        <f t="shared" si="36"/>
        <v>-24815378560.620895</v>
      </c>
      <c r="F103">
        <f t="shared" si="37"/>
        <v>159525339772.81824</v>
      </c>
      <c r="G103">
        <f t="shared" si="38"/>
        <v>338271586111.46594</v>
      </c>
      <c r="H103" s="1">
        <f t="shared" si="39"/>
        <v>363285139503.20959</v>
      </c>
      <c r="I103" s="1">
        <f t="shared" si="40"/>
        <v>3.3032023151916112E-2</v>
      </c>
      <c r="J103" s="1">
        <f t="shared" si="30"/>
        <v>1.8925955153832161</v>
      </c>
      <c r="K103" s="15">
        <f t="shared" si="32"/>
        <v>17.316723416728827</v>
      </c>
      <c r="L103" s="2">
        <f t="shared" si="41"/>
        <v>78.559149864493577</v>
      </c>
      <c r="M103">
        <f t="shared" si="31"/>
        <v>78.559149864493577</v>
      </c>
    </row>
    <row r="104" spans="1:13" x14ac:dyDescent="0.2">
      <c r="A104">
        <v>8812800</v>
      </c>
      <c r="B104">
        <f t="shared" si="33"/>
        <v>1.7546472315737653</v>
      </c>
      <c r="C104">
        <f t="shared" si="34"/>
        <v>0.44502501728513477</v>
      </c>
      <c r="D104" s="1">
        <f t="shared" si="35"/>
        <v>147078787268.83362</v>
      </c>
      <c r="E104" s="1">
        <f t="shared" si="36"/>
        <v>-27349411977.758976</v>
      </c>
      <c r="F104">
        <f t="shared" si="37"/>
        <v>160999692426.93448</v>
      </c>
      <c r="G104">
        <f t="shared" si="38"/>
        <v>337572361188.57904</v>
      </c>
      <c r="H104" s="1">
        <f t="shared" si="39"/>
        <v>365187201488.88721</v>
      </c>
      <c r="I104" s="1">
        <f t="shared" si="40"/>
        <v>3.8129153442133745E-2</v>
      </c>
      <c r="J104" s="1">
        <f t="shared" si="30"/>
        <v>2.184639568640979</v>
      </c>
      <c r="K104" s="15">
        <f t="shared" si="32"/>
        <v>17.522643195465768</v>
      </c>
      <c r="L104" s="2">
        <f t="shared" si="41"/>
        <v>77.281479527868257</v>
      </c>
      <c r="M104">
        <f t="shared" si="31"/>
        <v>77.281479527868257</v>
      </c>
    </row>
    <row r="105" spans="1:13" x14ac:dyDescent="0.2">
      <c r="A105">
        <v>8899200</v>
      </c>
      <c r="B105">
        <f t="shared" si="33"/>
        <v>1.7718496554127239</v>
      </c>
      <c r="C105">
        <f t="shared" si="34"/>
        <v>0.44938800765067533</v>
      </c>
      <c r="D105" s="1">
        <f t="shared" si="35"/>
        <v>146586572806.34161</v>
      </c>
      <c r="E105" s="1">
        <f t="shared" si="36"/>
        <v>-29875352263.883144</v>
      </c>
      <c r="F105">
        <f t="shared" si="37"/>
        <v>162470980346.49356</v>
      </c>
      <c r="G105">
        <f t="shared" si="38"/>
        <v>336866710354.7771</v>
      </c>
      <c r="H105" s="1">
        <f t="shared" si="39"/>
        <v>367085895801.91028</v>
      </c>
      <c r="I105" s="1">
        <f t="shared" si="40"/>
        <v>4.3285152028231577E-2</v>
      </c>
      <c r="J105" s="1">
        <f t="shared" si="30"/>
        <v>2.4800565267998045</v>
      </c>
      <c r="K105" s="15">
        <f t="shared" si="32"/>
        <v>17.725017489529531</v>
      </c>
      <c r="L105" s="2">
        <f t="shared" si="41"/>
        <v>76.000436286341881</v>
      </c>
      <c r="M105">
        <f t="shared" si="31"/>
        <v>76.000436286341881</v>
      </c>
    </row>
    <row r="106" spans="1:13" x14ac:dyDescent="0.2">
      <c r="A106">
        <v>8985600</v>
      </c>
      <c r="B106">
        <f t="shared" si="33"/>
        <v>1.7890520792516824</v>
      </c>
      <c r="C106">
        <f t="shared" si="34"/>
        <v>0.45375099801621588</v>
      </c>
      <c r="D106" s="1">
        <f t="shared" si="35"/>
        <v>146050981018.60504</v>
      </c>
      <c r="E106" s="1">
        <f t="shared" si="36"/>
        <v>-32392451952.624229</v>
      </c>
      <c r="F106">
        <f t="shared" si="37"/>
        <v>163939175524.56656</v>
      </c>
      <c r="G106">
        <f t="shared" si="38"/>
        <v>336154647042.58569</v>
      </c>
      <c r="H106" s="1">
        <f t="shared" si="39"/>
        <v>368980963845.65442</v>
      </c>
      <c r="I106" s="1">
        <f t="shared" si="40"/>
        <v>4.8499003508831739E-2</v>
      </c>
      <c r="J106" s="1">
        <f t="shared" si="30"/>
        <v>2.7787882116462295</v>
      </c>
      <c r="K106" s="15">
        <f t="shared" si="32"/>
        <v>17.923901090785499</v>
      </c>
      <c r="L106" s="2">
        <f t="shared" si="41"/>
        <v>74.716078318127899</v>
      </c>
      <c r="M106">
        <f t="shared" si="31"/>
        <v>74.716078318127899</v>
      </c>
    </row>
    <row r="107" spans="1:13" x14ac:dyDescent="0.2">
      <c r="A107">
        <v>9072000</v>
      </c>
      <c r="B107">
        <f t="shared" si="33"/>
        <v>1.806254503090641</v>
      </c>
      <c r="C107">
        <f t="shared" si="34"/>
        <v>0.45811398838175638</v>
      </c>
      <c r="D107" s="1">
        <f t="shared" si="35"/>
        <v>145472170395.85071</v>
      </c>
      <c r="E107" s="1">
        <f t="shared" si="36"/>
        <v>-34899966193.688095</v>
      </c>
      <c r="F107">
        <f t="shared" si="37"/>
        <v>165404250013.09698</v>
      </c>
      <c r="G107">
        <f t="shared" si="38"/>
        <v>335436184806.59613</v>
      </c>
      <c r="H107" s="1">
        <f t="shared" si="39"/>
        <v>370872151199.80847</v>
      </c>
      <c r="I107" s="1">
        <f t="shared" si="40"/>
        <v>5.3769708339654887E-2</v>
      </c>
      <c r="J107" s="1">
        <f t="shared" si="30"/>
        <v>3.0807773535116101</v>
      </c>
      <c r="K107" s="15">
        <f t="shared" si="32"/>
        <v>18.119348511922837</v>
      </c>
      <c r="L107" s="2">
        <f t="shared" si="41"/>
        <v>73.428462892894956</v>
      </c>
      <c r="M107">
        <f t="shared" si="31"/>
        <v>73.428462892894956</v>
      </c>
    </row>
    <row r="108" spans="1:13" x14ac:dyDescent="0.2">
      <c r="A108">
        <v>9158400</v>
      </c>
      <c r="B108">
        <f t="shared" si="33"/>
        <v>1.8234569269295993</v>
      </c>
      <c r="C108">
        <f t="shared" si="34"/>
        <v>0.46247697874729693</v>
      </c>
      <c r="D108" s="1">
        <f t="shared" si="35"/>
        <v>144850312217.4541</v>
      </c>
      <c r="E108" s="1">
        <f t="shared" si="36"/>
        <v>-37397152973.268753</v>
      </c>
      <c r="F108">
        <f t="shared" si="37"/>
        <v>166866175923.43274</v>
      </c>
      <c r="G108">
        <f t="shared" si="38"/>
        <v>334711337323.20752</v>
      </c>
      <c r="H108" s="1">
        <f t="shared" si="39"/>
        <v>372759207539.45569</v>
      </c>
      <c r="I108" s="1">
        <f t="shared" si="40"/>
        <v>5.9096282737524541E-2</v>
      </c>
      <c r="J108" s="1">
        <f t="shared" si="30"/>
        <v>3.3859675857719793</v>
      </c>
      <c r="K108" s="15">
        <f t="shared" si="32"/>
        <v>18.311413935622156</v>
      </c>
      <c r="L108" s="2">
        <f t="shared" si="41"/>
        <v>72.137646377267032</v>
      </c>
      <c r="M108">
        <f t="shared" si="31"/>
        <v>72.137646377267032</v>
      </c>
    </row>
    <row r="109" spans="1:13" x14ac:dyDescent="0.2">
      <c r="A109">
        <v>9244800</v>
      </c>
      <c r="B109">
        <f t="shared" si="33"/>
        <v>1.8406593507685578</v>
      </c>
      <c r="C109">
        <f t="shared" si="34"/>
        <v>0.46683996911283748</v>
      </c>
      <c r="D109" s="1">
        <f t="shared" si="35"/>
        <v>144185590501.25491</v>
      </c>
      <c r="E109" s="1">
        <f t="shared" si="36"/>
        <v>-39883273333.622314</v>
      </c>
      <c r="F109">
        <f t="shared" si="37"/>
        <v>168324925426.85696</v>
      </c>
      <c r="G109">
        <f t="shared" si="38"/>
        <v>333980118390.36627</v>
      </c>
      <c r="H109" s="1">
        <f t="shared" si="39"/>
        <v>374641886555.70123</v>
      </c>
      <c r="I109" s="1">
        <f t="shared" si="40"/>
        <v>6.4477758570958832E-2</v>
      </c>
      <c r="J109" s="1">
        <f t="shared" si="30"/>
        <v>3.6943034385794111</v>
      </c>
      <c r="K109" s="15">
        <f t="shared" si="32"/>
        <v>18.50015116844591</v>
      </c>
      <c r="L109" s="2">
        <f t="shared" si="41"/>
        <v>70.843684241092049</v>
      </c>
      <c r="M109">
        <f t="shared" si="31"/>
        <v>70.843684241092049</v>
      </c>
    </row>
    <row r="110" spans="1:13" x14ac:dyDescent="0.2">
      <c r="A110">
        <v>9331200</v>
      </c>
      <c r="B110">
        <f t="shared" si="33"/>
        <v>1.8578617746075163</v>
      </c>
      <c r="C110">
        <f t="shared" si="34"/>
        <v>0.47120295947837798</v>
      </c>
      <c r="D110" s="1">
        <f t="shared" si="35"/>
        <v>143478201949.1033</v>
      </c>
      <c r="E110" s="1">
        <f t="shared" si="36"/>
        <v>-42357591591.73629</v>
      </c>
      <c r="F110">
        <f t="shared" si="37"/>
        <v>169780470755.11768</v>
      </c>
      <c r="G110">
        <f t="shared" si="38"/>
        <v>333242541927.30347</v>
      </c>
      <c r="H110" s="1">
        <f t="shared" si="39"/>
        <v>376519945877.85693</v>
      </c>
      <c r="I110" s="1">
        <f t="shared" si="40"/>
        <v>6.9913183238476728E-2</v>
      </c>
      <c r="J110" s="1">
        <f t="shared" si="30"/>
        <v>4.0057303318894855</v>
      </c>
      <c r="K110" s="15">
        <f t="shared" si="32"/>
        <v>18.685613598604462</v>
      </c>
      <c r="L110" s="2">
        <f t="shared" si="41"/>
        <v>69.546631064414413</v>
      </c>
      <c r="M110">
        <f t="shared" si="31"/>
        <v>69.546631064414413</v>
      </c>
    </row>
    <row r="111" spans="1:13" x14ac:dyDescent="0.2">
      <c r="A111">
        <v>9417600</v>
      </c>
      <c r="B111">
        <f t="shared" si="33"/>
        <v>1.8750641984464749</v>
      </c>
      <c r="C111">
        <f t="shared" si="34"/>
        <v>0.47556594984391853</v>
      </c>
      <c r="D111" s="1">
        <f t="shared" si="35"/>
        <v>142728355888.65265</v>
      </c>
      <c r="E111" s="1">
        <f t="shared" si="36"/>
        <v>-44819375557.030159</v>
      </c>
      <c r="F111">
        <f t="shared" si="37"/>
        <v>171232784200.95667</v>
      </c>
      <c r="G111">
        <f t="shared" si="38"/>
        <v>332498621974.27014</v>
      </c>
      <c r="H111" s="1">
        <f t="shared" si="39"/>
        <v>378393146997.19604</v>
      </c>
      <c r="I111" s="1">
        <f t="shared" si="40"/>
        <v>7.5401619535777842E-2</v>
      </c>
      <c r="J111" s="1">
        <f t="shared" si="30"/>
        <v>4.3201945678512477</v>
      </c>
      <c r="K111" s="15">
        <f t="shared" si="32"/>
        <v>18.867854157705732</v>
      </c>
      <c r="L111" s="2">
        <f t="shared" si="41"/>
        <v>68.246540545085082</v>
      </c>
      <c r="M111">
        <f t="shared" si="31"/>
        <v>68.246540545085082</v>
      </c>
    </row>
    <row r="112" spans="1:13" x14ac:dyDescent="0.2">
      <c r="A112">
        <v>9504000</v>
      </c>
      <c r="B112">
        <f t="shared" si="33"/>
        <v>1.8922666222854332</v>
      </c>
      <c r="C112">
        <f t="shared" si="34"/>
        <v>0.47992894020945909</v>
      </c>
      <c r="D112" s="1">
        <f t="shared" si="35"/>
        <v>141936274211.41614</v>
      </c>
      <c r="E112" s="1">
        <f t="shared" si="36"/>
        <v>-47267896748.022247</v>
      </c>
      <c r="F112">
        <f t="shared" si="37"/>
        <v>172681838118.63657</v>
      </c>
      <c r="G112">
        <f t="shared" si="38"/>
        <v>331748372692.26959</v>
      </c>
      <c r="H112" s="1">
        <f t="shared" si="39"/>
        <v>380261255192.28082</v>
      </c>
      <c r="I112" s="1">
        <f t="shared" si="40"/>
        <v>8.0942145512866936E-2</v>
      </c>
      <c r="J112" s="1">
        <f t="shared" si="30"/>
        <v>4.6376433226210496</v>
      </c>
      <c r="K112" s="15">
        <f t="shared" si="32"/>
        <v>19.046925286188117</v>
      </c>
      <c r="L112" s="2">
        <f t="shared" si="41"/>
        <v>66.943465506947746</v>
      </c>
      <c r="M112">
        <f t="shared" si="31"/>
        <v>66.943465506947746</v>
      </c>
    </row>
    <row r="113" spans="1:13" x14ac:dyDescent="0.2">
      <c r="A113">
        <v>9590400</v>
      </c>
      <c r="B113">
        <f t="shared" si="33"/>
        <v>1.9094690461243917</v>
      </c>
      <c r="C113">
        <f t="shared" si="34"/>
        <v>0.48429193057499964</v>
      </c>
      <c r="D113" s="1">
        <f t="shared" si="35"/>
        <v>141102191307.10535</v>
      </c>
      <c r="E113" s="1">
        <f t="shared" si="36"/>
        <v>-49702430607.899292</v>
      </c>
      <c r="F113">
        <f t="shared" si="37"/>
        <v>174127604924.46732</v>
      </c>
      <c r="G113">
        <f t="shared" si="38"/>
        <v>330991808362.78809</v>
      </c>
      <c r="H113" s="1">
        <f t="shared" si="39"/>
        <v>382124039455.86658</v>
      </c>
      <c r="I113" s="1">
        <f t="shared" si="40"/>
        <v>8.6533854322094594E-2</v>
      </c>
      <c r="J113" s="1">
        <f t="shared" si="30"/>
        <v>4.9580246376559174</v>
      </c>
      <c r="K113" s="15">
        <f t="shared" si="32"/>
        <v>19.222878902092067</v>
      </c>
      <c r="L113" s="2">
        <f t="shared" si="41"/>
        <v>65.637457908545315</v>
      </c>
      <c r="M113">
        <f t="shared" si="31"/>
        <v>65.637457908545315</v>
      </c>
    </row>
    <row r="114" spans="1:13" x14ac:dyDescent="0.2">
      <c r="A114">
        <v>9676800</v>
      </c>
      <c r="B114">
        <f t="shared" si="33"/>
        <v>1.9266714699633503</v>
      </c>
      <c r="C114">
        <f t="shared" si="34"/>
        <v>0.48865492094054014</v>
      </c>
      <c r="D114" s="1">
        <f t="shared" si="35"/>
        <v>140226353994.27081</v>
      </c>
      <c r="E114" s="1">
        <f t="shared" si="36"/>
        <v>-52122256718.924248</v>
      </c>
      <c r="F114">
        <f t="shared" si="37"/>
        <v>175570057097.33118</v>
      </c>
      <c r="G114">
        <f t="shared" si="38"/>
        <v>330228943387.52301</v>
      </c>
      <c r="H114" s="1">
        <f t="shared" si="39"/>
        <v>383981272423.3797</v>
      </c>
      <c r="I114" s="1">
        <f t="shared" si="40"/>
        <v>9.2175854058051065E-2</v>
      </c>
      <c r="J114" s="1">
        <f t="shared" si="30"/>
        <v>5.2812874105401484</v>
      </c>
      <c r="K114" s="15">
        <f t="shared" si="32"/>
        <v>19.39576637305386</v>
      </c>
      <c r="L114" s="2">
        <f t="shared" si="41"/>
        <v>64.328568852293529</v>
      </c>
      <c r="M114">
        <f t="shared" si="31"/>
        <v>64.328568852293529</v>
      </c>
    </row>
    <row r="115" spans="1:13" x14ac:dyDescent="0.2">
      <c r="A115">
        <v>9763200</v>
      </c>
      <c r="B115">
        <f t="shared" si="33"/>
        <v>1.9438738938023088</v>
      </c>
      <c r="C115">
        <f t="shared" si="34"/>
        <v>0.49301791130608069</v>
      </c>
      <c r="D115" s="1">
        <f t="shared" si="35"/>
        <v>139309021447.26431</v>
      </c>
      <c r="E115" s="1">
        <f t="shared" si="36"/>
        <v>-54526659015.619598</v>
      </c>
      <c r="F115">
        <f t="shared" si="37"/>
        <v>177009167179.2066</v>
      </c>
      <c r="G115">
        <f t="shared" si="38"/>
        <v>329459792288.10864</v>
      </c>
      <c r="H115" s="1">
        <f t="shared" si="39"/>
        <v>385832730302.96454</v>
      </c>
      <c r="I115" s="1">
        <f t="shared" si="40"/>
        <v>9.7867267590177498E-2</v>
      </c>
      <c r="J115" s="1">
        <f t="shared" si="30"/>
        <v>5.6073813853946373</v>
      </c>
      <c r="K115" s="15">
        <f t="shared" si="32"/>
        <v>19.565638491269333</v>
      </c>
      <c r="L115" s="2">
        <f t="shared" si="41"/>
        <v>63.016848594071476</v>
      </c>
      <c r="M115">
        <f t="shared" si="31"/>
        <v>63.016848594071476</v>
      </c>
    </row>
    <row r="116" spans="1:13" x14ac:dyDescent="0.2">
      <c r="A116">
        <v>9849600</v>
      </c>
      <c r="B116">
        <f t="shared" si="33"/>
        <v>1.9610763176412673</v>
      </c>
      <c r="C116">
        <f t="shared" si="34"/>
        <v>0.49738090167162124</v>
      </c>
      <c r="D116" s="1">
        <f t="shared" si="35"/>
        <v>138350465119.54492</v>
      </c>
      <c r="E116" s="1">
        <f t="shared" si="36"/>
        <v>-56914925996.662636</v>
      </c>
      <c r="F116">
        <f t="shared" si="37"/>
        <v>178444907775.69098</v>
      </c>
      <c r="G116">
        <f t="shared" si="38"/>
        <v>328684369705.83972</v>
      </c>
      <c r="H116" s="1">
        <f t="shared" si="39"/>
        <v>387678192807.0921</v>
      </c>
      <c r="I116" s="1">
        <f t="shared" si="40"/>
        <v>0.10360723238890102</v>
      </c>
      <c r="J116" s="1">
        <f t="shared" si="30"/>
        <v>5.9362571429151538</v>
      </c>
      <c r="K116" s="15">
        <f t="shared" si="32"/>
        <v>19.732545451230994</v>
      </c>
      <c r="L116" s="2">
        <f t="shared" si="41"/>
        <v>61.702346553183396</v>
      </c>
      <c r="M116">
        <f t="shared" si="31"/>
        <v>61.702346553183396</v>
      </c>
    </row>
    <row r="117" spans="1:13" x14ac:dyDescent="0.2">
      <c r="A117">
        <v>9936000</v>
      </c>
      <c r="B117">
        <f t="shared" si="33"/>
        <v>1.9782787414802256</v>
      </c>
      <c r="C117">
        <f t="shared" si="34"/>
        <v>0.50174389203716174</v>
      </c>
      <c r="D117" s="1">
        <f t="shared" si="35"/>
        <v>137350968663.3517</v>
      </c>
      <c r="E117" s="1">
        <f t="shared" si="36"/>
        <v>-59286350935.43013</v>
      </c>
      <c r="F117">
        <f t="shared" si="37"/>
        <v>179877251556.52197</v>
      </c>
      <c r="G117">
        <f t="shared" si="38"/>
        <v>327902690401.39288</v>
      </c>
      <c r="H117" s="1">
        <f t="shared" si="39"/>
        <v>389517443085.72113</v>
      </c>
      <c r="I117" s="1">
        <f t="shared" si="40"/>
        <v>0.10939490034605659</v>
      </c>
      <c r="J117" s="1">
        <f t="shared" si="30"/>
        <v>6.2678660900832712</v>
      </c>
      <c r="K117" s="15">
        <f t="shared" si="32"/>
        <v>19.896536830087044</v>
      </c>
      <c r="L117" s="2">
        <f t="shared" si="41"/>
        <v>60.385111322647731</v>
      </c>
      <c r="M117">
        <f t="shared" si="31"/>
        <v>60.385111322647731</v>
      </c>
    </row>
    <row r="118" spans="1:13" x14ac:dyDescent="0.2">
      <c r="A118">
        <v>10022400</v>
      </c>
      <c r="B118">
        <f t="shared" si="33"/>
        <v>1.9954811653191842</v>
      </c>
      <c r="C118">
        <f t="shared" si="34"/>
        <v>0.5061068824027023</v>
      </c>
      <c r="D118" s="1">
        <f t="shared" si="35"/>
        <v>136310827845.7664</v>
      </c>
      <c r="E118" s="1">
        <f t="shared" si="36"/>
        <v>-61640232089.13018</v>
      </c>
      <c r="F118">
        <f t="shared" si="37"/>
        <v>181306171256.09799</v>
      </c>
      <c r="G118">
        <f t="shared" si="38"/>
        <v>327114769254.54535</v>
      </c>
      <c r="H118" s="1">
        <f t="shared" si="39"/>
        <v>391350267660.99805</v>
      </c>
      <c r="I118" s="1">
        <f t="shared" si="40"/>
        <v>0.1152294375903038</v>
      </c>
      <c r="J118" s="1">
        <f t="shared" si="30"/>
        <v>6.6021604495905262</v>
      </c>
      <c r="K118" s="15">
        <f t="shared" si="32"/>
        <v>20.057661570435297</v>
      </c>
      <c r="L118" s="2">
        <f t="shared" si="41"/>
        <v>59.065190679772918</v>
      </c>
      <c r="M118">
        <f t="shared" si="31"/>
        <v>59.065190679772918</v>
      </c>
    </row>
    <row r="119" spans="1:13" x14ac:dyDescent="0.2">
      <c r="A119">
        <v>10108800</v>
      </c>
      <c r="B119">
        <f t="shared" si="33"/>
        <v>2.0126835891581427</v>
      </c>
      <c r="C119">
        <f t="shared" si="34"/>
        <v>0.51046987276824285</v>
      </c>
      <c r="D119" s="1">
        <f t="shared" si="35"/>
        <v>135230350461.19121</v>
      </c>
      <c r="E119" s="1">
        <f t="shared" si="36"/>
        <v>-63975872906.459084</v>
      </c>
      <c r="F119">
        <f t="shared" si="37"/>
        <v>182731639673.99695</v>
      </c>
      <c r="G119">
        <f t="shared" si="38"/>
        <v>326320621263.89215</v>
      </c>
      <c r="H119" s="1">
        <f t="shared" si="39"/>
        <v>393176456363.48273</v>
      </c>
      <c r="I119" s="1">
        <f t="shared" si="40"/>
        <v>0.12111002429816975</v>
      </c>
      <c r="J119" s="1">
        <f t="shared" si="30"/>
        <v>6.939093249011977</v>
      </c>
      <c r="K119" s="15">
        <f t="shared" si="32"/>
        <v>20.215967965287049</v>
      </c>
      <c r="L119" s="2">
        <f t="shared" si="41"/>
        <v>57.742631596983912</v>
      </c>
      <c r="M119">
        <f t="shared" si="31"/>
        <v>57.742631596983912</v>
      </c>
    </row>
    <row r="120" spans="1:13" x14ac:dyDescent="0.2">
      <c r="A120">
        <v>10195200</v>
      </c>
      <c r="B120">
        <f t="shared" si="33"/>
        <v>2.029886012997101</v>
      </c>
      <c r="C120">
        <f t="shared" si="34"/>
        <v>0.5148328631337834</v>
      </c>
      <c r="D120" s="1">
        <f t="shared" si="35"/>
        <v>134109856240.26741</v>
      </c>
      <c r="E120" s="1">
        <f t="shared" si="36"/>
        <v>-66292582233.72213</v>
      </c>
      <c r="F120">
        <f t="shared" si="37"/>
        <v>184153629675.49417</v>
      </c>
      <c r="G120">
        <f t="shared" si="38"/>
        <v>325520261546.56018</v>
      </c>
      <c r="H120" s="1">
        <f t="shared" si="39"/>
        <v>394995802269.88263</v>
      </c>
      <c r="I120" s="1">
        <f t="shared" si="40"/>
        <v>0.12703585450135391</v>
      </c>
      <c r="J120" s="1">
        <f t="shared" si="30"/>
        <v>7.2786183097655801</v>
      </c>
      <c r="K120" s="15">
        <f t="shared" si="32"/>
        <v>20.371503645216187</v>
      </c>
      <c r="L120" s="2">
        <f t="shared" si="41"/>
        <v>56.417480252862759</v>
      </c>
      <c r="M120">
        <f t="shared" si="31"/>
        <v>56.417480252862759</v>
      </c>
    </row>
    <row r="121" spans="1:13" x14ac:dyDescent="0.2">
      <c r="A121">
        <v>10281600</v>
      </c>
      <c r="B121">
        <f t="shared" si="33"/>
        <v>2.0470884368360598</v>
      </c>
      <c r="C121">
        <f t="shared" si="34"/>
        <v>0.51919585349932396</v>
      </c>
      <c r="D121" s="1">
        <f t="shared" si="35"/>
        <v>132949676755.26198</v>
      </c>
      <c r="E121" s="1">
        <f t="shared" si="36"/>
        <v>-68589674519.35717</v>
      </c>
      <c r="F121">
        <f t="shared" si="37"/>
        <v>185572114192.07904</v>
      </c>
      <c r="G121">
        <f t="shared" si="38"/>
        <v>324713705337.92065</v>
      </c>
      <c r="H121" s="1">
        <f t="shared" si="39"/>
        <v>396808101642.27985</v>
      </c>
      <c r="I121" s="1">
        <f t="shared" si="40"/>
        <v>0.13300613589084853</v>
      </c>
      <c r="J121" s="1">
        <f t="shared" si="30"/>
        <v>7.6206902358891231</v>
      </c>
      <c r="K121" s="15">
        <f t="shared" si="32"/>
        <v>20.524315567412579</v>
      </c>
      <c r="L121" s="2">
        <f t="shared" si="41"/>
        <v>55.089782043371642</v>
      </c>
      <c r="M121">
        <f t="shared" si="31"/>
        <v>55.089782043371642</v>
      </c>
    </row>
    <row r="122" spans="1:13" x14ac:dyDescent="0.2">
      <c r="A122">
        <v>10368000</v>
      </c>
      <c r="B122">
        <f t="shared" si="33"/>
        <v>2.0642908606750181</v>
      </c>
      <c r="C122">
        <f t="shared" si="34"/>
        <v>0.5235588438648644</v>
      </c>
      <c r="D122" s="1">
        <f t="shared" si="35"/>
        <v>131750155321.95007</v>
      </c>
      <c r="E122" s="1">
        <f t="shared" si="36"/>
        <v>-70866470016.800125</v>
      </c>
      <c r="F122">
        <f t="shared" si="37"/>
        <v>186987066221.96994</v>
      </c>
      <c r="G122">
        <f t="shared" si="38"/>
        <v>323900967991.29919</v>
      </c>
      <c r="H122" s="1">
        <f t="shared" si="39"/>
        <v>398613153868.82965</v>
      </c>
      <c r="I122" s="1">
        <f t="shared" si="40"/>
        <v>0.13902008961840795</v>
      </c>
      <c r="J122" s="1">
        <f t="shared" si="30"/>
        <v>7.9652644026652464</v>
      </c>
      <c r="K122" s="15">
        <f t="shared" si="32"/>
        <v>20.674450006567398</v>
      </c>
      <c r="L122" s="2">
        <f t="shared" si="41"/>
        <v>53.759581593227978</v>
      </c>
      <c r="M122">
        <f t="shared" si="31"/>
        <v>53.759581593227978</v>
      </c>
    </row>
    <row r="123" spans="1:13" x14ac:dyDescent="0.2">
      <c r="A123">
        <v>10454400</v>
      </c>
      <c r="B123">
        <f t="shared" si="33"/>
        <v>2.0814932845139764</v>
      </c>
      <c r="C123">
        <f t="shared" si="34"/>
        <v>0.52792183423040495</v>
      </c>
      <c r="D123" s="1">
        <f t="shared" si="35"/>
        <v>130511646898.02223</v>
      </c>
      <c r="E123" s="1">
        <f t="shared" si="36"/>
        <v>-73122294985.63324</v>
      </c>
      <c r="F123">
        <f t="shared" si="37"/>
        <v>188398458830.62869</v>
      </c>
      <c r="G123">
        <f t="shared" si="38"/>
        <v>323082064977.68323</v>
      </c>
      <c r="H123" s="1">
        <f t="shared" si="39"/>
        <v>400410761405.91199</v>
      </c>
      <c r="I123" s="1">
        <f t="shared" si="40"/>
        <v>0.1450769500958391</v>
      </c>
      <c r="J123" s="1">
        <f t="shared" si="30"/>
        <v>8.3122969451216449</v>
      </c>
      <c r="K123" s="15">
        <f t="shared" si="32"/>
        <v>20.821952547383908</v>
      </c>
      <c r="L123" s="2">
        <f t="shared" si="41"/>
        <v>52.426922767404029</v>
      </c>
      <c r="M123">
        <f t="shared" si="31"/>
        <v>52.426922767404029</v>
      </c>
    </row>
    <row r="124" spans="1:13" x14ac:dyDescent="0.2">
      <c r="A124">
        <v>10540800</v>
      </c>
      <c r="B124">
        <f t="shared" si="33"/>
        <v>2.0986957083529352</v>
      </c>
      <c r="C124">
        <f t="shared" si="34"/>
        <v>0.5322848245959455</v>
      </c>
      <c r="D124" s="1">
        <f t="shared" si="35"/>
        <v>129234517978.04674</v>
      </c>
      <c r="E124" s="1">
        <f t="shared" si="36"/>
        <v>-75356481890.955566</v>
      </c>
      <c r="F124">
        <f t="shared" si="37"/>
        <v>189806265151.2728</v>
      </c>
      <c r="G124">
        <f t="shared" si="38"/>
        <v>322257011885.42773</v>
      </c>
      <c r="H124" s="1">
        <f t="shared" si="39"/>
        <v>402200729721.71399</v>
      </c>
      <c r="I124" s="1">
        <f t="shared" si="40"/>
        <v>0.15117596479258966</v>
      </c>
      <c r="J124" s="1">
        <f t="shared" si="30"/>
        <v>8.6617447464337136</v>
      </c>
      <c r="K124" s="15">
        <f t="shared" si="32"/>
        <v>20.966868078724126</v>
      </c>
      <c r="L124" s="2">
        <f t="shared" si="41"/>
        <v>51.09184868272439</v>
      </c>
      <c r="M124">
        <f t="shared" si="31"/>
        <v>51.09184868272439</v>
      </c>
    </row>
    <row r="125" spans="1:13" x14ac:dyDescent="0.2">
      <c r="A125">
        <v>10627200</v>
      </c>
      <c r="B125">
        <f t="shared" si="33"/>
        <v>2.1158981321918935</v>
      </c>
      <c r="C125">
        <f t="shared" si="34"/>
        <v>0.53664781496148606</v>
      </c>
      <c r="D125" s="1">
        <f t="shared" si="35"/>
        <v>127919146485.01811</v>
      </c>
      <c r="E125" s="1">
        <f t="shared" si="36"/>
        <v>-77568369600.917084</v>
      </c>
      <c r="F125">
        <f t="shared" si="37"/>
        <v>191210458385.38727</v>
      </c>
      <c r="G125">
        <f t="shared" si="38"/>
        <v>321425824419.95862</v>
      </c>
      <c r="H125" s="1">
        <f t="shared" si="39"/>
        <v>403982867241.22107</v>
      </c>
      <c r="I125" s="1">
        <f t="shared" si="40"/>
        <v>0.15731639403201392</v>
      </c>
      <c r="J125" s="1">
        <f t="shared" si="30"/>
        <v>9.01356542625145</v>
      </c>
      <c r="K125" s="15">
        <f t="shared" si="32"/>
        <v>21.109240789064181</v>
      </c>
      <c r="L125" s="2">
        <f t="shared" si="41"/>
        <v>49.754401719539104</v>
      </c>
      <c r="M125">
        <f t="shared" si="31"/>
        <v>49.754401719539104</v>
      </c>
    </row>
    <row r="126" spans="1:13" x14ac:dyDescent="0.2">
      <c r="A126">
        <v>10713600</v>
      </c>
      <c r="B126">
        <f t="shared" si="33"/>
        <v>2.1331005560308522</v>
      </c>
      <c r="C126">
        <f t="shared" si="34"/>
        <v>0.54101080532702661</v>
      </c>
      <c r="D126" s="1">
        <f t="shared" si="35"/>
        <v>126565921658.52336</v>
      </c>
      <c r="E126" s="1">
        <f t="shared" si="36"/>
        <v>-79757303582.358688</v>
      </c>
      <c r="F126">
        <f t="shared" si="37"/>
        <v>192611011803.23453</v>
      </c>
      <c r="G126">
        <f t="shared" si="38"/>
        <v>320588518403.47345</v>
      </c>
      <c r="H126" s="1">
        <f t="shared" si="39"/>
        <v>405756985292.59436</v>
      </c>
      <c r="I126" s="1">
        <f t="shared" si="40"/>
        <v>0.16349751078675179</v>
      </c>
      <c r="J126" s="1">
        <f t="shared" si="30"/>
        <v>9.3677173289755284</v>
      </c>
      <c r="K126" s="15">
        <f t="shared" si="32"/>
        <v>21.249114163444709</v>
      </c>
      <c r="L126" s="2">
        <f t="shared" si="41"/>
        <v>48.414623533447454</v>
      </c>
      <c r="M126">
        <f t="shared" si="31"/>
        <v>48.414623533447454</v>
      </c>
    </row>
    <row r="127" spans="1:13" x14ac:dyDescent="0.2">
      <c r="A127">
        <v>10800000</v>
      </c>
      <c r="B127">
        <f t="shared" si="33"/>
        <v>2.1503029798698106</v>
      </c>
      <c r="C127">
        <f t="shared" si="34"/>
        <v>0.54537379569256716</v>
      </c>
      <c r="D127" s="1">
        <f t="shared" si="35"/>
        <v>125175243939.56003</v>
      </c>
      <c r="E127" s="1">
        <f t="shared" si="36"/>
        <v>-81922636094.498596</v>
      </c>
      <c r="F127">
        <f t="shared" si="37"/>
        <v>194007898744.36322</v>
      </c>
      <c r="G127">
        <f t="shared" si="38"/>
        <v>319745109774.6405</v>
      </c>
      <c r="H127" s="1">
        <f t="shared" si="39"/>
        <v>407522898054.90997</v>
      </c>
      <c r="I127" s="1">
        <f t="shared" si="40"/>
        <v>0.16971860047352294</v>
      </c>
      <c r="J127" s="1">
        <f t="shared" si="30"/>
        <v>9.7241595119998792</v>
      </c>
      <c r="K127" s="15">
        <f t="shared" si="32"/>
        <v>21.386530981461043</v>
      </c>
      <c r="L127" s="2">
        <f t="shared" si="41"/>
        <v>47.072555067055561</v>
      </c>
      <c r="M127">
        <f t="shared" si="31"/>
        <v>47.072555067055561</v>
      </c>
    </row>
    <row r="128" spans="1:13" x14ac:dyDescent="0.2">
      <c r="A128">
        <v>10886400</v>
      </c>
      <c r="B128">
        <f t="shared" si="33"/>
        <v>2.1675054037087689</v>
      </c>
      <c r="C128">
        <f t="shared" si="34"/>
        <v>0.54973678605810772</v>
      </c>
      <c r="D128" s="1">
        <f t="shared" si="35"/>
        <v>123747524852.03896</v>
      </c>
      <c r="E128" s="1">
        <f t="shared" si="36"/>
        <v>-84063726380.609634</v>
      </c>
      <c r="F128">
        <f t="shared" si="37"/>
        <v>195401092618.11588</v>
      </c>
      <c r="G128">
        <f t="shared" si="38"/>
        <v>318895614588.29517</v>
      </c>
      <c r="H128" s="1">
        <f t="shared" si="39"/>
        <v>409280422507.23627</v>
      </c>
      <c r="I128" s="1">
        <f t="shared" si="40"/>
        <v>0.17597896074770292</v>
      </c>
      <c r="J128" s="1">
        <f t="shared" si="30"/>
        <v>10.082851733941755</v>
      </c>
      <c r="K128" s="15">
        <f t="shared" si="32"/>
        <v>21.52153331651256</v>
      </c>
      <c r="L128" s="2">
        <f t="shared" si="41"/>
        <v>45.728236561746137</v>
      </c>
      <c r="M128">
        <f t="shared" si="31"/>
        <v>45.728236561746137</v>
      </c>
    </row>
    <row r="129" spans="1:13" x14ac:dyDescent="0.2">
      <c r="A129">
        <v>10972800</v>
      </c>
      <c r="B129">
        <f t="shared" si="33"/>
        <v>2.1847078275477276</v>
      </c>
      <c r="C129">
        <f t="shared" si="34"/>
        <v>0.55409977642364816</v>
      </c>
      <c r="D129" s="1">
        <f t="shared" si="35"/>
        <v>122283186881.00787</v>
      </c>
      <c r="E129" s="1">
        <f t="shared" si="36"/>
        <v>-86179940857.629425</v>
      </c>
      <c r="F129">
        <f t="shared" si="37"/>
        <v>196790566904.13495</v>
      </c>
      <c r="G129">
        <f t="shared" si="38"/>
        <v>318040049015.13458</v>
      </c>
      <c r="H129" s="1">
        <f t="shared" si="39"/>
        <v>411029378379.02557</v>
      </c>
      <c r="I129" s="1">
        <f t="shared" si="40"/>
        <v>0.18227790129796984</v>
      </c>
      <c r="J129" s="1">
        <f t="shared" si="30"/>
        <v>10.443754442875862</v>
      </c>
      <c r="K129" s="15">
        <f t="shared" si="32"/>
        <v>21.654162536046435</v>
      </c>
      <c r="L129" s="2">
        <f t="shared" si="41"/>
        <v>44.381707569444458</v>
      </c>
      <c r="M129">
        <f t="shared" si="31"/>
        <v>44.381707569444458</v>
      </c>
    </row>
    <row r="130" spans="1:13" x14ac:dyDescent="0.2">
      <c r="A130">
        <v>11059200</v>
      </c>
      <c r="B130">
        <f t="shared" ref="B130:B140" si="42">$P$2*A130</f>
        <v>2.2019102513866859</v>
      </c>
      <c r="C130">
        <f t="shared" ref="C130:C140" si="43">$Q$2*A130</f>
        <v>0.55846276678918871</v>
      </c>
      <c r="D130" s="1">
        <f t="shared" ref="D130:D140" si="44">$N$3*SIN(B130)</f>
        <v>120782663347.63144</v>
      </c>
      <c r="E130" s="1">
        <f t="shared" ref="E130:E140" si="45">$N$3*COS(B130)</f>
        <v>-88270653303.647461</v>
      </c>
      <c r="F130">
        <f t="shared" ref="F130:F140" si="46">$O$3*SIN(C130)</f>
        <v>198176295152.86761</v>
      </c>
      <c r="G130">
        <f t="shared" ref="G130:G140" si="47">$O$3*COS(C130)</f>
        <v>317178429341.40948</v>
      </c>
      <c r="H130" s="1">
        <f t="shared" ref="H130:H140" si="48">SQRT((D130-F130)^2+(E130-G130)^2)</f>
        <v>412769588101.79156</v>
      </c>
      <c r="I130" s="1">
        <f t="shared" ref="I130:I140" si="49">ACOS((G130-E130)/H130)</f>
        <v>0.18861474364127928</v>
      </c>
      <c r="J130" s="1">
        <f t="shared" si="30"/>
        <v>10.806828764587284</v>
      </c>
      <c r="K130" s="15">
        <f t="shared" si="32"/>
        <v>21.784459302685271</v>
      </c>
      <c r="L130" s="2">
        <f t="shared" ref="L130:L140" si="50">DEGREES(PI()-B130-I130)</f>
        <v>43.033006964365491</v>
      </c>
      <c r="M130">
        <f t="shared" si="31"/>
        <v>43.033006964365491</v>
      </c>
    </row>
    <row r="131" spans="1:13" x14ac:dyDescent="0.2">
      <c r="A131">
        <v>11145600</v>
      </c>
      <c r="B131">
        <f t="shared" si="42"/>
        <v>2.2191126752256447</v>
      </c>
      <c r="C131">
        <f t="shared" si="43"/>
        <v>0.56282575715472927</v>
      </c>
      <c r="D131" s="1">
        <f t="shared" si="44"/>
        <v>119246398280.96423</v>
      </c>
      <c r="E131" s="1">
        <f t="shared" si="45"/>
        <v>-90335245043.214722</v>
      </c>
      <c r="F131">
        <f t="shared" si="46"/>
        <v>199558250986.06946</v>
      </c>
      <c r="G131">
        <f t="shared" si="47"/>
        <v>316310771968.61462</v>
      </c>
      <c r="H131" s="1">
        <f t="shared" si="48"/>
        <v>414500876762.05408</v>
      </c>
      <c r="I131" s="1">
        <f t="shared" si="49"/>
        <v>0.19498882091845959</v>
      </c>
      <c r="J131" s="1">
        <f t="shared" ref="J131:J140" si="51">DEGREES(I131)</f>
        <v>11.172036490859956</v>
      </c>
      <c r="K131" s="15">
        <f t="shared" si="32"/>
        <v>21.912463576360324</v>
      </c>
      <c r="L131" s="2">
        <f t="shared" si="50"/>
        <v>41.682172954725246</v>
      </c>
      <c r="M131">
        <f t="shared" ref="M131:M140" si="52">L131-$O$11</f>
        <v>41.682172954725246</v>
      </c>
    </row>
    <row r="132" spans="1:13" x14ac:dyDescent="0.2">
      <c r="A132">
        <v>11232000</v>
      </c>
      <c r="B132">
        <f t="shared" si="42"/>
        <v>2.236315099064603</v>
      </c>
      <c r="C132">
        <f t="shared" si="43"/>
        <v>0.56718874752026982</v>
      </c>
      <c r="D132" s="1">
        <f t="shared" si="44"/>
        <v>117674846286.55565</v>
      </c>
      <c r="E132" s="1">
        <f t="shared" si="45"/>
        <v>-92373105130.419327</v>
      </c>
      <c r="F132">
        <f t="shared" si="46"/>
        <v>200936408097.3063</v>
      </c>
      <c r="G132">
        <f t="shared" si="47"/>
        <v>315437093413.17609</v>
      </c>
      <c r="H132" s="1">
        <f t="shared" si="48"/>
        <v>416223072055.51709</v>
      </c>
      <c r="I132" s="1">
        <f t="shared" si="49"/>
        <v>0.20139947769061806</v>
      </c>
      <c r="J132" s="1">
        <f t="shared" si="51"/>
        <v>11.539340067811594</v>
      </c>
      <c r="K132" s="15">
        <f t="shared" ref="K132:K140" si="53">(J132-J131)*60</f>
        <v>22.038214617098291</v>
      </c>
      <c r="L132" s="2">
        <f t="shared" si="50"/>
        <v>40.32924309440606</v>
      </c>
      <c r="M132">
        <f t="shared" si="52"/>
        <v>40.32924309440606</v>
      </c>
    </row>
    <row r="133" spans="1:13" x14ac:dyDescent="0.2">
      <c r="A133">
        <v>11318400</v>
      </c>
      <c r="B133">
        <f t="shared" si="42"/>
        <v>2.2535175229035613</v>
      </c>
      <c r="C133">
        <f t="shared" si="43"/>
        <v>0.57155173788581037</v>
      </c>
      <c r="D133" s="1">
        <f t="shared" si="44"/>
        <v>116068472411.92462</v>
      </c>
      <c r="E133" s="1">
        <f t="shared" si="45"/>
        <v>-94383630529.675491</v>
      </c>
      <c r="F133">
        <f t="shared" si="46"/>
        <v>202310740252.45526</v>
      </c>
      <c r="G133">
        <f t="shared" si="47"/>
        <v>314557410306.13727</v>
      </c>
      <c r="H133" s="1">
        <f t="shared" si="48"/>
        <v>417936004242.46259</v>
      </c>
      <c r="I133" s="1">
        <f t="shared" si="49"/>
        <v>0.20784606973659447</v>
      </c>
      <c r="J133" s="1">
        <f t="shared" si="51"/>
        <v>11.908702584288649</v>
      </c>
      <c r="K133" s="15">
        <f t="shared" si="53"/>
        <v>22.161750988623332</v>
      </c>
      <c r="L133" s="2">
        <f t="shared" si="50"/>
        <v>38.974254294561455</v>
      </c>
      <c r="M133">
        <f t="shared" si="52"/>
        <v>38.974254294561455</v>
      </c>
    </row>
    <row r="134" spans="1:13" x14ac:dyDescent="0.2">
      <c r="A134">
        <v>11404800</v>
      </c>
      <c r="B134">
        <f t="shared" si="42"/>
        <v>2.2707199467425201</v>
      </c>
      <c r="C134">
        <f t="shared" si="43"/>
        <v>0.57591472825135093</v>
      </c>
      <c r="D134" s="1">
        <f t="shared" si="44"/>
        <v>114427752008.94473</v>
      </c>
      <c r="E134" s="1">
        <f t="shared" si="45"/>
        <v>-96366226294.171371</v>
      </c>
      <c r="F134">
        <f t="shared" si="46"/>
        <v>203681221290.20389</v>
      </c>
      <c r="G134">
        <f t="shared" si="47"/>
        <v>313671739392.84198</v>
      </c>
      <c r="H134" s="1">
        <f t="shared" si="48"/>
        <v>419639506104.32886</v>
      </c>
      <c r="I134" s="1">
        <f t="shared" si="49"/>
        <v>0.21432796385164798</v>
      </c>
      <c r="J134" s="1">
        <f t="shared" si="51"/>
        <v>12.280087760331901</v>
      </c>
      <c r="K134" s="15">
        <f t="shared" si="53"/>
        <v>22.28311056259507</v>
      </c>
      <c r="L134" s="2">
        <f t="shared" si="50"/>
        <v>37.617242835150634</v>
      </c>
      <c r="M134">
        <f t="shared" si="52"/>
        <v>37.617242835150634</v>
      </c>
    </row>
    <row r="135" spans="1:13" x14ac:dyDescent="0.2">
      <c r="A135">
        <v>11491200</v>
      </c>
      <c r="B135">
        <f t="shared" si="42"/>
        <v>2.2879223705814784</v>
      </c>
      <c r="C135">
        <f t="shared" si="43"/>
        <v>0.58027771861689148</v>
      </c>
      <c r="D135" s="1">
        <f t="shared" si="44"/>
        <v>112753170593.17993</v>
      </c>
      <c r="E135" s="1">
        <f t="shared" si="45"/>
        <v>-98320305741.923248</v>
      </c>
      <c r="F135">
        <f t="shared" si="46"/>
        <v>205047825122.5484</v>
      </c>
      <c r="G135">
        <f t="shared" si="47"/>
        <v>312780097532.61609</v>
      </c>
      <c r="H135" s="1">
        <f t="shared" si="48"/>
        <v>421333412901.45068</v>
      </c>
      <c r="I135" s="1">
        <f t="shared" si="49"/>
        <v>0.22084453764754297</v>
      </c>
      <c r="J135" s="1">
        <f t="shared" si="51"/>
        <v>12.65345993572223</v>
      </c>
      <c r="K135" s="15">
        <f t="shared" si="53"/>
        <v>22.402330523419778</v>
      </c>
      <c r="L135" s="2">
        <f t="shared" si="50"/>
        <v>36.258244376392753</v>
      </c>
      <c r="M135">
        <f t="shared" si="52"/>
        <v>36.258244376392753</v>
      </c>
    </row>
    <row r="136" spans="1:13" x14ac:dyDescent="0.2">
      <c r="A136">
        <v>11577600</v>
      </c>
      <c r="B136">
        <f t="shared" si="42"/>
        <v>2.3051247944204367</v>
      </c>
      <c r="C136">
        <f t="shared" si="43"/>
        <v>0.58464070898243192</v>
      </c>
      <c r="D136" s="1">
        <f t="shared" si="44"/>
        <v>111045223700.21251</v>
      </c>
      <c r="E136" s="1">
        <f t="shared" si="45"/>
        <v>-100245290629.38449</v>
      </c>
      <c r="F136">
        <f t="shared" si="46"/>
        <v>206410525735.29001</v>
      </c>
      <c r="G136">
        <f t="shared" si="47"/>
        <v>311882501698.44604</v>
      </c>
      <c r="H136" s="1">
        <f t="shared" si="48"/>
        <v>423017562331.93555</v>
      </c>
      <c r="I136" s="1">
        <f t="shared" si="49"/>
        <v>0.2273951793542075</v>
      </c>
      <c r="J136" s="1">
        <f t="shared" si="51"/>
        <v>13.028784058616482</v>
      </c>
      <c r="K136" s="15">
        <f t="shared" si="53"/>
        <v>22.519447373655126</v>
      </c>
      <c r="L136" s="2">
        <f t="shared" si="50"/>
        <v>34.89729397013096</v>
      </c>
      <c r="M136">
        <f t="shared" si="52"/>
        <v>34.89729397013096</v>
      </c>
    </row>
    <row r="137" spans="1:13" x14ac:dyDescent="0.2">
      <c r="A137">
        <v>11664000</v>
      </c>
      <c r="B137">
        <f t="shared" si="42"/>
        <v>2.3223272182593955</v>
      </c>
      <c r="C137">
        <f t="shared" si="43"/>
        <v>0.58900369934797248</v>
      </c>
      <c r="D137" s="1">
        <f t="shared" si="44"/>
        <v>109304416739.00632</v>
      </c>
      <c r="E137" s="1">
        <f t="shared" si="45"/>
        <v>-102140611322.5569</v>
      </c>
      <c r="F137">
        <f t="shared" si="46"/>
        <v>207769297188.5304</v>
      </c>
      <c r="G137">
        <f t="shared" si="47"/>
        <v>310978968976.65625</v>
      </c>
      <c r="H137" s="1">
        <f t="shared" si="48"/>
        <v>424691794491.64905</v>
      </c>
      <c r="I137" s="1">
        <f t="shared" si="49"/>
        <v>0.23397928762308706</v>
      </c>
      <c r="J137" s="1">
        <f t="shared" si="51"/>
        <v>13.406025674280468</v>
      </c>
      <c r="K137" s="15">
        <f t="shared" si="53"/>
        <v>22.634496939839117</v>
      </c>
      <c r="L137" s="2">
        <f t="shared" si="50"/>
        <v>33.534426071099396</v>
      </c>
      <c r="M137">
        <f t="shared" si="52"/>
        <v>33.534426071099396</v>
      </c>
    </row>
    <row r="138" spans="1:13" x14ac:dyDescent="0.2">
      <c r="A138">
        <v>11750400</v>
      </c>
      <c r="B138">
        <f t="shared" si="42"/>
        <v>2.3395296420983538</v>
      </c>
      <c r="C138">
        <f t="shared" si="43"/>
        <v>0.59336668971351303</v>
      </c>
      <c r="D138" s="1">
        <f t="shared" si="44"/>
        <v>107531264842.34811</v>
      </c>
      <c r="E138" s="1">
        <f t="shared" si="45"/>
        <v>-104005706965.55447</v>
      </c>
      <c r="F138">
        <f t="shared" si="46"/>
        <v>209124113617.16531</v>
      </c>
      <c r="G138">
        <f t="shared" si="47"/>
        <v>310069516566.58368</v>
      </c>
      <c r="H138" s="1">
        <f t="shared" si="48"/>
        <v>426355951835.28644</v>
      </c>
      <c r="I138" s="1">
        <f t="shared" si="49"/>
        <v>0.24059627133233974</v>
      </c>
      <c r="J138" s="1">
        <f t="shared" si="51"/>
        <v>13.785150913927467</v>
      </c>
      <c r="K138" s="15">
        <f t="shared" si="53"/>
        <v>22.747514378819957</v>
      </c>
      <c r="L138" s="2">
        <f t="shared" si="50"/>
        <v>32.169674548084856</v>
      </c>
      <c r="M138">
        <f t="shared" si="52"/>
        <v>32.169674548084856</v>
      </c>
    </row>
    <row r="139" spans="1:13" x14ac:dyDescent="0.2">
      <c r="A139">
        <v>11836800</v>
      </c>
      <c r="B139">
        <f t="shared" si="42"/>
        <v>2.3567320659373125</v>
      </c>
      <c r="C139">
        <f t="shared" si="43"/>
        <v>0.59772968007905358</v>
      </c>
      <c r="D139" s="1">
        <f t="shared" si="44"/>
        <v>105726292714.41132</v>
      </c>
      <c r="E139" s="1">
        <f t="shared" si="45"/>
        <v>-105840025646.57008</v>
      </c>
      <c r="F139">
        <f t="shared" si="46"/>
        <v>210474949231.37701</v>
      </c>
      <c r="G139">
        <f t="shared" si="47"/>
        <v>309154161780.25043</v>
      </c>
      <c r="H139" s="1">
        <f t="shared" si="48"/>
        <v>428009879138.50342</v>
      </c>
      <c r="I139" s="1">
        <f t="shared" si="49"/>
        <v>0.24724554939397492</v>
      </c>
      <c r="J139" s="1">
        <f t="shared" si="51"/>
        <v>14.166126483668092</v>
      </c>
      <c r="K139" s="15">
        <f t="shared" si="53"/>
        <v>22.858534184437538</v>
      </c>
      <c r="L139" s="2">
        <f t="shared" si="50"/>
        <v>30.803072694976656</v>
      </c>
      <c r="M139">
        <f t="shared" si="52"/>
        <v>30.803072694976656</v>
      </c>
    </row>
    <row r="140" spans="1:13" x14ac:dyDescent="0.2">
      <c r="A140">
        <v>11923200</v>
      </c>
      <c r="B140">
        <f t="shared" si="42"/>
        <v>2.3739344897762709</v>
      </c>
      <c r="C140">
        <f t="shared" si="43"/>
        <v>0.60209267044459414</v>
      </c>
      <c r="D140" s="1">
        <f t="shared" si="44"/>
        <v>103890034475.4879</v>
      </c>
      <c r="E140" s="1">
        <f t="shared" si="45"/>
        <v>-107643024561.19456</v>
      </c>
      <c r="F140">
        <f t="shared" si="46"/>
        <v>211821778317.12512</v>
      </c>
      <c r="G140">
        <f t="shared" si="47"/>
        <v>308232922042.03418</v>
      </c>
      <c r="H140" s="1">
        <f t="shared" si="48"/>
        <v>429653423461.08258</v>
      </c>
      <c r="I140" s="1">
        <f t="shared" si="49"/>
        <v>0.25392655056304103</v>
      </c>
      <c r="J140" s="1">
        <f t="shared" si="51"/>
        <v>14.548919653577549</v>
      </c>
      <c r="K140" s="15">
        <f t="shared" si="53"/>
        <v>22.9675901945674</v>
      </c>
      <c r="L140" s="2">
        <f t="shared" si="50"/>
        <v>29.434653241699653</v>
      </c>
      <c r="M140">
        <f t="shared" si="52"/>
        <v>29.434653241699653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4" sqref="B4"/>
    </sheetView>
  </sheetViews>
  <sheetFormatPr baseColWidth="10" defaultRowHeight="12.75" x14ac:dyDescent="0.2"/>
  <cols>
    <col min="1" max="1" width="15.28515625" bestFit="1" customWidth="1"/>
    <col min="2" max="2" width="20.5703125" bestFit="1" customWidth="1"/>
  </cols>
  <sheetData>
    <row r="1" spans="1:3" x14ac:dyDescent="0.2">
      <c r="A1" s="12" t="s">
        <v>10</v>
      </c>
      <c r="B1" t="s">
        <v>14</v>
      </c>
      <c r="C1" t="s">
        <v>13</v>
      </c>
    </row>
    <row r="2" spans="1:3" x14ac:dyDescent="0.2">
      <c r="A2" s="13">
        <v>42015.848611111112</v>
      </c>
      <c r="C2">
        <v>132</v>
      </c>
    </row>
    <row r="3" spans="1:3" x14ac:dyDescent="0.2">
      <c r="A3" s="13">
        <v>42016.779861111114</v>
      </c>
      <c r="B3">
        <v>3.8</v>
      </c>
    </row>
    <row r="5" spans="1:3" x14ac:dyDescent="0.2">
      <c r="A5">
        <f>A3-A2</f>
        <v>0.93125000000145519</v>
      </c>
      <c r="B5" t="s">
        <v>11</v>
      </c>
    </row>
    <row r="6" spans="1:3" x14ac:dyDescent="0.2">
      <c r="A6">
        <f>A5*24</f>
        <v>22.350000000034925</v>
      </c>
      <c r="B6" t="s">
        <v>12</v>
      </c>
    </row>
    <row r="7" spans="1:3" x14ac:dyDescent="0.2">
      <c r="B7" t="s">
        <v>15</v>
      </c>
    </row>
    <row r="8" spans="1:3" x14ac:dyDescent="0.2">
      <c r="B8" s="14">
        <f>B3/A5</f>
        <v>4.0805369127453011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Astero</vt:lpstr>
      <vt:lpstr>mesures 23 thalia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Boeuf</dc:creator>
  <cp:lastModifiedBy>PhB</cp:lastModifiedBy>
  <dcterms:created xsi:type="dcterms:W3CDTF">2010-04-12T19:06:41Z</dcterms:created>
  <dcterms:modified xsi:type="dcterms:W3CDTF">2015-01-28T13:53:13Z</dcterms:modified>
</cp:coreProperties>
</file>